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5180" windowHeight="8640" activeTab="2"/>
  </bookViews>
  <sheets>
    <sheet name="Прил №6 ВЕД  2015" sheetId="1" r:id="rId1"/>
    <sheet name="Прил № 7 РазПОДР 2015" sheetId="2" r:id="rId2"/>
    <sheet name="Прил. №8" sheetId="3" r:id="rId3"/>
  </sheets>
  <definedNames>
    <definedName name="_xlnm.Print_Titles" localSheetId="1">'Прил № 7 РазПОДР 2015'!$12:$12</definedName>
    <definedName name="_xlnm.Print_Titles" localSheetId="0">'Прил №6 ВЕД  2015'!$9:$9</definedName>
    <definedName name="_xlnm.Print_Area" localSheetId="1">'Прил № 7 РазПОДР 2015'!$A$1:$F$86</definedName>
  </definedNames>
  <calcPr fullCalcOnLoad="1"/>
</workbook>
</file>

<file path=xl/sharedStrings.xml><?xml version="1.0" encoding="utf-8"?>
<sst xmlns="http://schemas.openxmlformats.org/spreadsheetml/2006/main" count="852" uniqueCount="141">
  <si>
    <t>Наименование</t>
  </si>
  <si>
    <t>Сумма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</si>
  <si>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</si>
  <si>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</si>
  <si>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</si>
  <si>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</si>
  <si>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</si>
  <si>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</si>
  <si>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</si>
  <si>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</si>
  <si>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</t>
  </si>
  <si>
    <t>04</t>
  </si>
  <si>
    <t>Другие общегосударственные вопросы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</si>
  <si>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</si>
  <si>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</si>
  <si>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Национальная оборона</t>
  </si>
  <si>
    <t>02</t>
  </si>
  <si>
    <t>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</si>
  <si>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</si>
  <si>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</si>
  <si>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</si>
  <si>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</si>
  <si>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</si>
  <si>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</si>
  <si>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</si>
  <si>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</si>
  <si>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08</t>
  </si>
  <si>
    <t>Культура</t>
  </si>
  <si>
    <t>Физическая  культура и спорт</t>
  </si>
  <si>
    <t>ВСЕГО  РАСХОДОВ</t>
  </si>
  <si>
    <t>Центральный аппарат</t>
  </si>
  <si>
    <t>рублях</t>
  </si>
  <si>
    <t>Исполнительный комитет</t>
  </si>
  <si>
    <t>Уплата налога на имущество организаций и земельного налога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</si>
  <si>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</si>
  <si>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 </t>
  </si>
  <si>
    <t>Закупка товаров, работ и услуг для государственных (муниципальных) нужд</t>
  </si>
  <si>
    <t>Иные бюджетные ассигнования</t>
  </si>
  <si>
    <t>Субвенции бюджетам на государственную регистрацию актов гражданского состояния</t>
  </si>
  <si>
    <t>Образование</t>
  </si>
  <si>
    <t>Дошкольное образование</t>
  </si>
  <si>
    <t>Межбюджетные трансферты</t>
  </si>
  <si>
    <t>07</t>
  </si>
  <si>
    <t xml:space="preserve">Сумма </t>
  </si>
  <si>
    <t>КВСР</t>
  </si>
  <si>
    <t>Непрограммные направления  расходов</t>
  </si>
  <si>
    <t>99 0 00 00000</t>
  </si>
  <si>
    <t>99 0 00 02030</t>
  </si>
  <si>
    <t>99 0 00 02040</t>
  </si>
  <si>
    <t>99 0 00 59300</t>
  </si>
  <si>
    <t>99 0 00 51180</t>
  </si>
  <si>
    <t>Национальная экономика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</si>
  <si>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</si>
  <si>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</si>
  <si>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</si>
  <si>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99 0 00 78020</t>
  </si>
  <si>
    <t>99 0 00 78010</t>
  </si>
  <si>
    <t>99 0 00 78030</t>
  </si>
  <si>
    <t>Содержание кладбищ</t>
  </si>
  <si>
    <t>99 0 00 78040</t>
  </si>
  <si>
    <t>Прочие мероприятия по благоустройству городских округов и поселений</t>
  </si>
  <si>
    <t>99 0 00 78050</t>
  </si>
  <si>
    <t>Мероприятия  физической культуры и спорта в области массового спорта</t>
  </si>
  <si>
    <t>10 1 01 12870</t>
  </si>
  <si>
    <t>Государственная программа «Развитие  культуры  Республики Татарстан на 2014-2020 годы"</t>
  </si>
  <si>
    <t>08 0 00 00000</t>
  </si>
  <si>
    <t>Основное мероприятие "Сохранение и развитие национальных музыкальных традиций, развитие современного музыкального искусства"</t>
  </si>
  <si>
    <t>08 4 01 00000</t>
  </si>
  <si>
    <t>Обеспечение деятельности клубов и культурно-досуговых центров</t>
  </si>
  <si>
    <t>08 4 01 44091</t>
  </si>
  <si>
    <t>Культура и кинематография</t>
  </si>
  <si>
    <t>200</t>
  </si>
  <si>
    <t>Непрограмнмное направление расходов</t>
  </si>
  <si>
    <t>99 0 00 25700</t>
  </si>
  <si>
    <t>500</t>
  </si>
  <si>
    <t>99 0 00 02990</t>
  </si>
  <si>
    <t>99 0 00 02950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</si>
  <si>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 (МБТ, передаваемые из бюджетов поселений в бюджеты муниципальных районов)</t>
  </si>
  <si>
    <t>Приложение  № 8</t>
  </si>
  <si>
    <t xml:space="preserve">непрограммным направлениям деятельности), группам видов расходов, </t>
  </si>
  <si>
    <t xml:space="preserve">разделам, подразделам классификации расходов бюджетов 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</si>
  <si>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</si>
  <si>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</si>
  <si>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</si>
  <si>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</si>
  <si>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 xml:space="preserve">Другие общегосударственные вопросы </t>
  </si>
  <si>
    <t>Культура, кинематография</t>
  </si>
  <si>
    <t xml:space="preserve">Культура </t>
  </si>
  <si>
    <t>Государственная программа "Развитие молодежной политики, физической культуры и спорта в Республике Татарстан на 2014- 2020 годы"</t>
  </si>
  <si>
    <t>10 0 00 00000</t>
  </si>
  <si>
    <t>Основное мероприятие "Реализация  государственной политики в области физической культуры и спорта в Республике Татарстан"</t>
  </si>
  <si>
    <t>10 1 01 00000</t>
  </si>
  <si>
    <t xml:space="preserve">Физическая культура и спорт 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</si>
  <si>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</si>
  <si>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</si>
  <si>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</si>
  <si>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подведомтсвенных учреждений</t>
  </si>
  <si>
    <t>Мобилизационная и вневойсковая подготовка</t>
  </si>
  <si>
    <t>Реализация полномочий на государственную регистрацию актов гражданского состояния</t>
  </si>
  <si>
    <t>Всего расходов</t>
  </si>
  <si>
    <t>Глава муниципального района</t>
  </si>
  <si>
    <t>Распределение</t>
  </si>
  <si>
    <t>сельского поселения и непрограммным направлениям деятельности), группам</t>
  </si>
  <si>
    <t>видов расходов классификации расходов бюджетов</t>
  </si>
  <si>
    <r>
      <t>Закупка товаров, работ и услуг для государственных (муниципальных) нужд</t>
    </r>
    <r>
      <rPr>
        <sz val="12"/>
        <rFont val="Times New Roman"/>
        <family val="1"/>
      </rPr>
      <t xml:space="preserve"> </t>
    </r>
  </si>
  <si>
    <r>
      <t>ВЕДОМСТВЕННАЯ  СТРУКТУРА</t>
    </r>
    <r>
      <rPr>
        <i/>
        <sz val="12"/>
        <rFont val="Times New Roman"/>
        <family val="1"/>
      </rPr>
      <t> </t>
    </r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</si>
  <si>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                                                                                (МБТ, передаваемые из бюджетов поселений в бюджеты муниципальных районов)</t>
  </si>
  <si>
    <t xml:space="preserve">Межбюджетные трансферты общего характера бюджетам  бюджетной системы  Российской Федерации </t>
  </si>
  <si>
    <t>Прочие межбюджетные трансферты общего характера</t>
  </si>
  <si>
    <t>Непрограммные направления расходов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</si>
  <si>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</si>
  <si>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14</t>
  </si>
  <si>
    <t>99 0 00 25400</t>
  </si>
  <si>
    <t>Приложение №7</t>
  </si>
  <si>
    <t>Приложение № 6</t>
  </si>
  <si>
    <t>на 2017 год</t>
  </si>
  <si>
    <t xml:space="preserve">НА  2017 ГОД </t>
  </si>
  <si>
    <t xml:space="preserve">Распределение бюджетных ассигнований  бюджета </t>
  </si>
  <si>
    <t>Диспансеризация муниципальных служащих</t>
  </si>
  <si>
    <t>99 0 00 97071</t>
  </si>
  <si>
    <t>06</t>
  </si>
  <si>
    <t>Водное хозяйство</t>
  </si>
  <si>
    <t>Расходы на содержание и ремонт гидротехнических сооружения</t>
  </si>
  <si>
    <t>99 0 00 90430</t>
  </si>
  <si>
    <t>13</t>
  </si>
  <si>
    <t>Таблица №1</t>
  </si>
  <si>
    <t>РАСХОДОВ  БЮДЖЕТА КИЧУЧАТОВСКОГО СЕЛЬСКОГО   ПОСЕЛЕНИЯ</t>
  </si>
  <si>
    <t>Кичучатовский  сельский Совет</t>
  </si>
  <si>
    <t>бюджетных ассигнований бюджета   Кичучатовского  сельского поселения</t>
  </si>
  <si>
    <t>по разделам, подразделам, целевым статьям (муниципальным программам   Кичучатовского</t>
  </si>
  <si>
    <t xml:space="preserve"> Кичучатовского  сельского поселения по целевым статьям</t>
  </si>
  <si>
    <t xml:space="preserve">(муниципальным  программам    Кичучатовского  сельского поселения и </t>
  </si>
  <si>
    <t xml:space="preserve">к  Решению  Кичучатовского  сельского    Совета  Альметьевского муниципального района Республики Татарстан  </t>
  </si>
  <si>
    <t xml:space="preserve">к  Решению  Кичучатовского сельского    Совета  Альметьевского муниципального района Республики Татарстан  </t>
  </si>
  <si>
    <t xml:space="preserve"> от  13 декабря     2016 года № 24</t>
  </si>
  <si>
    <t xml:space="preserve"> от  13 декабря   2016 года № 24</t>
  </si>
  <si>
    <t>Глава поселения                                                                                                     Р.Х. Шайхутдинов</t>
  </si>
  <si>
    <t>Глава поселения                                                                                     Р.Х. Шайхутдинов</t>
  </si>
  <si>
    <t>от   13 декабря        2016 года     № 24</t>
  </si>
  <si>
    <t>Глава поселения                                                                                                                 Р.Х. Шайхутдинов</t>
  </si>
  <si>
    <t xml:space="preserve">                                                           на 2017 год                                                                                   рублей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</si>
</sst>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_(* #,##0.0_);_(* \(#,##0.0\);_(* &quot;-&quot;??_);_(@_)"/>
    <numFmt numFmtId="187" formatCode="_(* #,##0_);_(* \(#,##0\);_(* &quot;-&quot;??_);_(@_)"/>
    <numFmt numFmtId="188" formatCode="_-* #,##0_р_._-;\-* #,##0_р_._-;_-* &quot;-&quot;??_р_._-;_-@_-"/>
    <numFmt numFmtId="189" formatCode="_(* #,##0.000_);_(* \(#,##0.000\);_(* &quot;-&quot;??_);_(@_)"/>
    <numFmt numFmtId="190" formatCode="_(* #,##0.0000_);_(* \(#,##0.0000\);_(* &quot;-&quot;??_);_(@_)"/>
  </numFmts>
  <fonts count="3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79" fontId="1" fillId="24" borderId="0" xfId="62" applyFont="1" applyFill="1" applyAlignment="1">
      <alignment/>
    </xf>
    <xf numFmtId="0" fontId="2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/>
    </xf>
    <xf numFmtId="179" fontId="3" fillId="24" borderId="0" xfId="62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 horizontal="justify" wrapText="1"/>
    </xf>
    <xf numFmtId="49" fontId="5" fillId="24" borderId="10" xfId="0" applyNumberFormat="1" applyFont="1" applyFill="1" applyBorder="1" applyAlignment="1">
      <alignment horizontal="center" wrapText="1"/>
    </xf>
    <xf numFmtId="188" fontId="5" fillId="24" borderId="10" xfId="62" applyNumberFormat="1" applyFont="1" applyFill="1" applyBorder="1" applyAlignment="1">
      <alignment/>
    </xf>
    <xf numFmtId="188" fontId="5" fillId="24" borderId="0" xfId="62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27" fillId="17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/>
    </xf>
    <xf numFmtId="188" fontId="5" fillId="0" borderId="0" xfId="0" applyNumberFormat="1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justify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87" fontId="6" fillId="24" borderId="11" xfId="62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187" fontId="6" fillId="24" borderId="10" xfId="62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187" fontId="6" fillId="0" borderId="10" xfId="62" applyNumberFormat="1" applyFont="1" applyBorder="1" applyAlignment="1">
      <alignment horizontal="right"/>
    </xf>
    <xf numFmtId="49" fontId="5" fillId="24" borderId="10" xfId="0" applyNumberFormat="1" applyFont="1" applyFill="1" applyBorder="1" applyAlignment="1">
      <alignment/>
    </xf>
    <xf numFmtId="49" fontId="6" fillId="24" borderId="10" xfId="53" applyNumberFormat="1" applyFont="1" applyFill="1" applyBorder="1" applyAlignment="1">
      <alignment horizontal="left" wrapText="1"/>
      <protection/>
    </xf>
    <xf numFmtId="49" fontId="6" fillId="24" borderId="10" xfId="53" applyNumberFormat="1" applyFont="1" applyFill="1" applyBorder="1" applyAlignment="1">
      <alignment horizontal="center"/>
      <protection/>
    </xf>
    <xf numFmtId="49" fontId="6" fillId="24" borderId="10" xfId="53" applyNumberFormat="1" applyFont="1" applyFill="1" applyBorder="1" applyAlignment="1">
      <alignment horizontal="center" wrapText="1"/>
      <protection/>
    </xf>
    <xf numFmtId="0" fontId="5" fillId="24" borderId="10" xfId="0" applyFont="1" applyFill="1" applyBorder="1" applyAlignment="1">
      <alignment/>
    </xf>
    <xf numFmtId="0" fontId="5" fillId="24" borderId="10" xfId="0" applyNumberFormat="1" applyFont="1" applyFill="1" applyBorder="1" applyAlignment="1">
      <alignment horizontal="justify" wrapText="1"/>
    </xf>
    <xf numFmtId="0" fontId="5" fillId="24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188" fontId="5" fillId="24" borderId="10" xfId="62" applyNumberFormat="1" applyFont="1" applyFill="1" applyBorder="1" applyAlignment="1">
      <alignment/>
    </xf>
    <xf numFmtId="179" fontId="6" fillId="24" borderId="0" xfId="62" applyFont="1" applyFill="1" applyAlignment="1">
      <alignment/>
    </xf>
    <xf numFmtId="179" fontId="6" fillId="24" borderId="10" xfId="62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 wrapText="1"/>
    </xf>
    <xf numFmtId="0" fontId="6" fillId="24" borderId="0" xfId="0" applyFont="1" applyFill="1" applyAlignment="1">
      <alignment/>
    </xf>
    <xf numFmtId="188" fontId="6" fillId="24" borderId="10" xfId="62" applyNumberFormat="1" applyFont="1" applyFill="1" applyBorder="1" applyAlignment="1">
      <alignment/>
    </xf>
    <xf numFmtId="0" fontId="5" fillId="24" borderId="10" xfId="53" applyFont="1" applyFill="1" applyBorder="1" applyAlignment="1">
      <alignment horizontal="justify"/>
      <protection/>
    </xf>
    <xf numFmtId="188" fontId="6" fillId="24" borderId="10" xfId="64" applyNumberFormat="1" applyFont="1" applyFill="1" applyBorder="1" applyAlignment="1">
      <alignment/>
    </xf>
    <xf numFmtId="188" fontId="6" fillId="24" borderId="10" xfId="64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187" fontId="6" fillId="24" borderId="10" xfId="62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0" fontId="6" fillId="24" borderId="10" xfId="53" applyFont="1" applyFill="1" applyBorder="1" applyAlignment="1">
      <alignment wrapText="1"/>
      <protection/>
    </xf>
    <xf numFmtId="0" fontId="6" fillId="24" borderId="10" xfId="53" applyFont="1" applyFill="1" applyBorder="1" applyAlignment="1">
      <alignment horizontal="center"/>
      <protection/>
    </xf>
    <xf numFmtId="0" fontId="6" fillId="24" borderId="10" xfId="53" applyFont="1" applyFill="1" applyBorder="1" applyAlignment="1">
      <alignment/>
      <protection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188" fontId="5" fillId="24" borderId="10" xfId="62" applyNumberFormat="1" applyFont="1" applyFill="1" applyBorder="1" applyAlignment="1">
      <alignment horizontal="left"/>
    </xf>
    <xf numFmtId="187" fontId="5" fillId="24" borderId="10" xfId="62" applyNumberFormat="1" applyFont="1" applyFill="1" applyBorder="1" applyAlignment="1">
      <alignment horizontal="left"/>
    </xf>
    <xf numFmtId="187" fontId="5" fillId="24" borderId="10" xfId="62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justify"/>
    </xf>
    <xf numFmtId="0" fontId="5" fillId="24" borderId="12" xfId="0" applyFont="1" applyFill="1" applyBorder="1" applyAlignment="1">
      <alignment wrapText="1"/>
    </xf>
    <xf numFmtId="49" fontId="6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/>
    </xf>
    <xf numFmtId="187" fontId="6" fillId="24" borderId="12" xfId="62" applyNumberFormat="1" applyFont="1" applyFill="1" applyBorder="1" applyAlignment="1">
      <alignment/>
    </xf>
    <xf numFmtId="187" fontId="6" fillId="24" borderId="10" xfId="62" applyNumberFormat="1" applyFont="1" applyFill="1" applyBorder="1" applyAlignment="1">
      <alignment horizontal="left"/>
    </xf>
    <xf numFmtId="187" fontId="6" fillId="24" borderId="10" xfId="62" applyNumberFormat="1" applyFont="1" applyFill="1" applyBorder="1" applyAlignment="1">
      <alignment/>
    </xf>
    <xf numFmtId="0" fontId="6" fillId="24" borderId="0" xfId="0" applyFont="1" applyFill="1" applyBorder="1" applyAlignment="1">
      <alignment horizontal="justify"/>
    </xf>
    <xf numFmtId="179" fontId="6" fillId="24" borderId="0" xfId="62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6" fillId="24" borderId="11" xfId="0" applyFont="1" applyFill="1" applyBorder="1" applyAlignment="1">
      <alignment horizontal="center" wrapText="1"/>
    </xf>
    <xf numFmtId="187" fontId="6" fillId="24" borderId="10" xfId="62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justify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="70" zoomScaleNormal="70" zoomScalePageLayoutView="0" workbookViewId="0" topLeftCell="A70">
      <selection activeCell="A95" sqref="A95"/>
    </sheetView>
  </sheetViews>
  <sheetFormatPr defaultColWidth="9.140625" defaultRowHeight="12.75"/>
  <cols>
    <col min="1" max="1" width="62.00390625" style="1" customWidth="1"/>
    <col min="2" max="2" width="5.7109375" style="1" customWidth="1"/>
    <col min="3" max="3" width="5.00390625" style="1" customWidth="1"/>
    <col min="4" max="4" width="6.421875" style="1" customWidth="1"/>
    <col min="5" max="5" width="15.57421875" style="1" customWidth="1"/>
    <col min="6" max="6" width="6.8515625" style="1" customWidth="1"/>
    <col min="7" max="7" width="14.421875" style="2" customWidth="1"/>
    <col min="8" max="16384" width="9.140625" style="1" customWidth="1"/>
  </cols>
  <sheetData>
    <row r="1" spans="4:7" ht="14.25" customHeight="1">
      <c r="D1" s="91" t="s">
        <v>114</v>
      </c>
      <c r="E1" s="91"/>
      <c r="F1" s="91"/>
      <c r="G1" s="91"/>
    </row>
    <row r="2" spans="4:7" ht="42" customHeight="1">
      <c r="D2" s="92" t="s">
        <v>132</v>
      </c>
      <c r="E2" s="92"/>
      <c r="F2" s="92"/>
      <c r="G2" s="92"/>
    </row>
    <row r="3" spans="4:7" ht="12.75" customHeight="1">
      <c r="D3" s="92" t="s">
        <v>134</v>
      </c>
      <c r="E3" s="92"/>
      <c r="F3" s="92"/>
      <c r="G3" s="92"/>
    </row>
    <row r="4" ht="15">
      <c r="G4" s="5" t="s">
        <v>125</v>
      </c>
    </row>
    <row r="5" spans="1:7" s="39" customFormat="1" ht="15.75">
      <c r="A5" s="90" t="s">
        <v>105</v>
      </c>
      <c r="B5" s="90"/>
      <c r="C5" s="90"/>
      <c r="D5" s="90"/>
      <c r="E5" s="90"/>
      <c r="F5" s="90"/>
      <c r="G5" s="90"/>
    </row>
    <row r="6" spans="1:7" s="39" customFormat="1" ht="15.75">
      <c r="A6" s="90" t="s">
        <v>126</v>
      </c>
      <c r="B6" s="90"/>
      <c r="C6" s="90"/>
      <c r="D6" s="90"/>
      <c r="E6" s="90"/>
      <c r="F6" s="90"/>
      <c r="G6" s="90"/>
    </row>
    <row r="7" spans="1:7" s="39" customFormat="1" ht="15.75">
      <c r="A7" s="89" t="s">
        <v>116</v>
      </c>
      <c r="B7" s="89"/>
      <c r="C7" s="89"/>
      <c r="D7" s="89"/>
      <c r="E7" s="89"/>
      <c r="F7" s="89"/>
      <c r="G7" s="89"/>
    </row>
    <row r="8" s="39" customFormat="1" ht="15.75">
      <c r="G8" s="40" t="s">
        <v>31</v>
      </c>
    </row>
    <row r="9" spans="1:7" ht="31.5">
      <c r="A9" s="19" t="s">
        <v>0</v>
      </c>
      <c r="B9" s="20" t="s">
        <v>44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43</v>
      </c>
    </row>
    <row r="10" spans="1:7" ht="15.75">
      <c r="A10" s="21" t="s">
        <v>127</v>
      </c>
      <c r="B10" s="28">
        <v>816</v>
      </c>
      <c r="C10" s="22"/>
      <c r="D10" s="22"/>
      <c r="E10" s="22"/>
      <c r="F10" s="22"/>
      <c r="G10" s="23">
        <f>G11</f>
        <v>396800</v>
      </c>
    </row>
    <row r="11" spans="1:7" ht="15.75">
      <c r="A11" s="24" t="s">
        <v>6</v>
      </c>
      <c r="B11" s="22">
        <v>816</v>
      </c>
      <c r="C11" s="19" t="s">
        <v>10</v>
      </c>
      <c r="D11" s="25" t="s">
        <v>17</v>
      </c>
      <c r="E11" s="25"/>
      <c r="F11" s="25"/>
      <c r="G11" s="26">
        <f>G12</f>
        <v>396800</v>
      </c>
    </row>
    <row r="12" spans="1:7" ht="35.25" customHeight="1">
      <c r="A12" s="27" t="s">
        <v>7</v>
      </c>
      <c r="B12" s="28">
        <v>816</v>
      </c>
      <c r="C12" s="29" t="s">
        <v>10</v>
      </c>
      <c r="D12" s="30" t="s">
        <v>16</v>
      </c>
      <c r="E12" s="28"/>
      <c r="F12" s="28"/>
      <c r="G12" s="31">
        <f>G15</f>
        <v>396800</v>
      </c>
    </row>
    <row r="13" spans="1:7" ht="15.75">
      <c r="A13" s="10" t="s">
        <v>45</v>
      </c>
      <c r="B13" s="22">
        <v>816</v>
      </c>
      <c r="C13" s="29" t="s">
        <v>10</v>
      </c>
      <c r="D13" s="30" t="s">
        <v>16</v>
      </c>
      <c r="E13" s="28" t="s">
        <v>46</v>
      </c>
      <c r="F13" s="28"/>
      <c r="G13" s="31"/>
    </row>
    <row r="14" spans="1:7" ht="15.75">
      <c r="A14" s="27" t="s">
        <v>8</v>
      </c>
      <c r="B14" s="28">
        <v>816</v>
      </c>
      <c r="C14" s="29" t="s">
        <v>10</v>
      </c>
      <c r="D14" s="30" t="s">
        <v>16</v>
      </c>
      <c r="E14" s="28" t="s">
        <v>47</v>
      </c>
      <c r="F14" s="28"/>
      <c r="G14" s="31">
        <f>G15</f>
        <v>396800</v>
      </c>
    </row>
    <row r="15" spans="1:7" ht="64.5" customHeight="1">
      <c r="A15" s="69" t="s">
        <v>34</v>
      </c>
      <c r="B15" s="22">
        <v>816</v>
      </c>
      <c r="C15" s="17" t="s">
        <v>10</v>
      </c>
      <c r="D15" s="70" t="s">
        <v>16</v>
      </c>
      <c r="E15" s="71" t="s">
        <v>47</v>
      </c>
      <c r="F15" s="71">
        <v>100</v>
      </c>
      <c r="G15" s="59">
        <f>'Прил № 7 РазПОДР 2015'!F17</f>
        <v>396800</v>
      </c>
    </row>
    <row r="16" spans="1:7" ht="15.75">
      <c r="A16" s="69" t="s">
        <v>32</v>
      </c>
      <c r="B16" s="71">
        <v>916</v>
      </c>
      <c r="C16" s="17"/>
      <c r="D16" s="70"/>
      <c r="E16" s="71"/>
      <c r="F16" s="71"/>
      <c r="G16" s="59">
        <f>G17++G36+G42+G50+G61+G66+G72+G78</f>
        <v>6048500</v>
      </c>
    </row>
    <row r="17" spans="1:7" ht="15.75">
      <c r="A17" s="69" t="s">
        <v>6</v>
      </c>
      <c r="B17" s="85">
        <v>916</v>
      </c>
      <c r="C17" s="58" t="s">
        <v>10</v>
      </c>
      <c r="D17" s="71" t="s">
        <v>17</v>
      </c>
      <c r="E17" s="71"/>
      <c r="F17" s="71"/>
      <c r="G17" s="59">
        <f>G18++G24</f>
        <v>955100</v>
      </c>
    </row>
    <row r="18" spans="1:7" ht="47.25" customHeight="1">
      <c r="A18" s="69" t="s">
        <v>9</v>
      </c>
      <c r="B18" s="71">
        <v>916</v>
      </c>
      <c r="C18" s="17" t="s">
        <v>10</v>
      </c>
      <c r="D18" s="17" t="s">
        <v>11</v>
      </c>
      <c r="E18" s="58"/>
      <c r="F18" s="58"/>
      <c r="G18" s="59">
        <f>G19</f>
        <v>528100</v>
      </c>
    </row>
    <row r="19" spans="1:7" ht="15.75">
      <c r="A19" s="10" t="s">
        <v>45</v>
      </c>
      <c r="B19" s="85">
        <v>916</v>
      </c>
      <c r="C19" s="17" t="s">
        <v>10</v>
      </c>
      <c r="D19" s="17" t="s">
        <v>11</v>
      </c>
      <c r="E19" s="71" t="s">
        <v>46</v>
      </c>
      <c r="F19" s="58"/>
      <c r="G19" s="59">
        <f>G20</f>
        <v>528100</v>
      </c>
    </row>
    <row r="20" spans="1:7" ht="15.75">
      <c r="A20" s="69" t="s">
        <v>30</v>
      </c>
      <c r="B20" s="71">
        <v>916</v>
      </c>
      <c r="C20" s="17" t="s">
        <v>10</v>
      </c>
      <c r="D20" s="17" t="s">
        <v>11</v>
      </c>
      <c r="E20" s="58" t="s">
        <v>48</v>
      </c>
      <c r="F20" s="58"/>
      <c r="G20" s="59">
        <f>G21+G22+G23</f>
        <v>528100</v>
      </c>
    </row>
    <row r="21" spans="1:7" ht="63" customHeight="1">
      <c r="A21" s="69" t="s">
        <v>35</v>
      </c>
      <c r="B21" s="85">
        <v>916</v>
      </c>
      <c r="C21" s="17" t="s">
        <v>10</v>
      </c>
      <c r="D21" s="17" t="s">
        <v>11</v>
      </c>
      <c r="E21" s="58" t="s">
        <v>48</v>
      </c>
      <c r="F21" s="58">
        <v>100</v>
      </c>
      <c r="G21" s="59">
        <f>'Прил № 7 РазПОДР 2015'!F21</f>
        <v>253900</v>
      </c>
    </row>
    <row r="22" spans="1:7" ht="31.5">
      <c r="A22" s="60" t="s">
        <v>36</v>
      </c>
      <c r="B22" s="71">
        <v>916</v>
      </c>
      <c r="C22" s="17" t="s">
        <v>10</v>
      </c>
      <c r="D22" s="17" t="s">
        <v>11</v>
      </c>
      <c r="E22" s="58" t="s">
        <v>48</v>
      </c>
      <c r="F22" s="58">
        <v>200</v>
      </c>
      <c r="G22" s="59">
        <f>'Прил № 7 РазПОДР 2015'!F22</f>
        <v>273200</v>
      </c>
    </row>
    <row r="23" spans="1:7" ht="15.75">
      <c r="A23" s="69" t="s">
        <v>37</v>
      </c>
      <c r="B23" s="85">
        <v>916</v>
      </c>
      <c r="C23" s="17" t="s">
        <v>10</v>
      </c>
      <c r="D23" s="17" t="s">
        <v>11</v>
      </c>
      <c r="E23" s="58" t="s">
        <v>48</v>
      </c>
      <c r="F23" s="58">
        <v>800</v>
      </c>
      <c r="G23" s="59">
        <f>'Прил № 7 РазПОДР 2015'!F23</f>
        <v>1000</v>
      </c>
    </row>
    <row r="24" spans="1:7" ht="15.75">
      <c r="A24" s="69" t="s">
        <v>12</v>
      </c>
      <c r="B24" s="71">
        <v>916</v>
      </c>
      <c r="C24" s="17" t="s">
        <v>10</v>
      </c>
      <c r="D24" s="17">
        <v>13</v>
      </c>
      <c r="E24" s="58"/>
      <c r="F24" s="58"/>
      <c r="G24" s="59">
        <f>G25</f>
        <v>427000</v>
      </c>
    </row>
    <row r="25" spans="1:7" ht="15.75">
      <c r="A25" s="10" t="s">
        <v>45</v>
      </c>
      <c r="B25" s="85">
        <v>916</v>
      </c>
      <c r="C25" s="17" t="s">
        <v>10</v>
      </c>
      <c r="D25" s="17">
        <v>13</v>
      </c>
      <c r="E25" s="58" t="s">
        <v>46</v>
      </c>
      <c r="F25" s="58"/>
      <c r="G25" s="59">
        <f>G26+G29+G32+G34</f>
        <v>427000</v>
      </c>
    </row>
    <row r="26" spans="1:7" ht="17.25" customHeight="1">
      <c r="A26" s="69" t="s">
        <v>13</v>
      </c>
      <c r="B26" s="71">
        <v>916</v>
      </c>
      <c r="C26" s="17" t="s">
        <v>10</v>
      </c>
      <c r="D26" s="17">
        <v>13</v>
      </c>
      <c r="E26" s="65" t="s">
        <v>49</v>
      </c>
      <c r="F26" s="58"/>
      <c r="G26" s="59">
        <f>G28</f>
        <v>1000</v>
      </c>
    </row>
    <row r="27" spans="1:7" ht="36" customHeight="1">
      <c r="A27" s="69" t="s">
        <v>98</v>
      </c>
      <c r="B27" s="85">
        <v>916</v>
      </c>
      <c r="C27" s="17" t="s">
        <v>10</v>
      </c>
      <c r="D27" s="17">
        <v>13</v>
      </c>
      <c r="E27" s="65" t="s">
        <v>49</v>
      </c>
      <c r="F27" s="58"/>
      <c r="G27" s="59">
        <f>G28</f>
        <v>1000</v>
      </c>
    </row>
    <row r="28" spans="1:7" ht="31.5">
      <c r="A28" s="60" t="s">
        <v>104</v>
      </c>
      <c r="B28" s="71">
        <v>916</v>
      </c>
      <c r="C28" s="17" t="s">
        <v>10</v>
      </c>
      <c r="D28" s="17">
        <v>13</v>
      </c>
      <c r="E28" s="65" t="s">
        <v>49</v>
      </c>
      <c r="F28" s="58">
        <v>200</v>
      </c>
      <c r="G28" s="59">
        <f>'Прил № 7 РазПОДР 2015'!F28</f>
        <v>1000</v>
      </c>
    </row>
    <row r="29" spans="1:7" ht="18" customHeight="1">
      <c r="A29" s="72" t="s">
        <v>14</v>
      </c>
      <c r="B29" s="85">
        <v>916</v>
      </c>
      <c r="C29" s="17" t="s">
        <v>10</v>
      </c>
      <c r="D29" s="17">
        <v>13</v>
      </c>
      <c r="E29" s="6" t="s">
        <v>75</v>
      </c>
      <c r="F29" s="58"/>
      <c r="G29" s="59">
        <f>G30+G31</f>
        <v>182700</v>
      </c>
    </row>
    <row r="30" spans="1:7" ht="66" customHeight="1">
      <c r="A30" s="69" t="s">
        <v>35</v>
      </c>
      <c r="B30" s="71">
        <v>916</v>
      </c>
      <c r="C30" s="17" t="s">
        <v>10</v>
      </c>
      <c r="D30" s="17">
        <v>13</v>
      </c>
      <c r="E30" s="6" t="s">
        <v>75</v>
      </c>
      <c r="F30" s="58">
        <v>100</v>
      </c>
      <c r="G30" s="59">
        <f>'Прил № 7 РазПОДР 2015'!F30</f>
        <v>164700</v>
      </c>
    </row>
    <row r="31" spans="1:7" ht="31.5">
      <c r="A31" s="60" t="s">
        <v>36</v>
      </c>
      <c r="B31" s="85">
        <v>916</v>
      </c>
      <c r="C31" s="17" t="s">
        <v>10</v>
      </c>
      <c r="D31" s="17">
        <v>13</v>
      </c>
      <c r="E31" s="6" t="s">
        <v>75</v>
      </c>
      <c r="F31" s="58">
        <v>200</v>
      </c>
      <c r="G31" s="59">
        <f>'Прил № 7 РазПОДР 2015'!F31</f>
        <v>18000</v>
      </c>
    </row>
    <row r="32" spans="1:7" ht="31.5">
      <c r="A32" s="60" t="s">
        <v>33</v>
      </c>
      <c r="B32" s="71">
        <v>916</v>
      </c>
      <c r="C32" s="17" t="s">
        <v>10</v>
      </c>
      <c r="D32" s="17">
        <v>13</v>
      </c>
      <c r="E32" s="73" t="s">
        <v>76</v>
      </c>
      <c r="F32" s="58"/>
      <c r="G32" s="59">
        <f>G33</f>
        <v>238600</v>
      </c>
    </row>
    <row r="33" spans="1:7" ht="15.75">
      <c r="A33" s="69" t="s">
        <v>37</v>
      </c>
      <c r="B33" s="85">
        <v>916</v>
      </c>
      <c r="C33" s="17" t="s">
        <v>10</v>
      </c>
      <c r="D33" s="17">
        <v>13</v>
      </c>
      <c r="E33" s="73" t="s">
        <v>76</v>
      </c>
      <c r="F33" s="58">
        <v>800</v>
      </c>
      <c r="G33" s="59">
        <f>'Прил № 7 РазПОДР 2015'!F33</f>
        <v>238600</v>
      </c>
    </row>
    <row r="34" spans="1:7" ht="15.75">
      <c r="A34" s="74" t="s">
        <v>118</v>
      </c>
      <c r="B34" s="71">
        <v>916</v>
      </c>
      <c r="C34" s="11" t="s">
        <v>10</v>
      </c>
      <c r="D34" s="11">
        <v>13</v>
      </c>
      <c r="E34" s="6" t="s">
        <v>119</v>
      </c>
      <c r="F34" s="11"/>
      <c r="G34" s="59">
        <f>G35</f>
        <v>4700</v>
      </c>
    </row>
    <row r="35" spans="1:7" ht="31.5">
      <c r="A35" s="10" t="s">
        <v>36</v>
      </c>
      <c r="B35" s="85">
        <v>916</v>
      </c>
      <c r="C35" s="11" t="s">
        <v>10</v>
      </c>
      <c r="D35" s="11">
        <v>13</v>
      </c>
      <c r="E35" s="6" t="s">
        <v>119</v>
      </c>
      <c r="F35" s="11" t="s">
        <v>71</v>
      </c>
      <c r="G35" s="59">
        <f>'Прил № 7 РазПОДР 2015'!F35</f>
        <v>4700</v>
      </c>
    </row>
    <row r="36" spans="1:7" ht="15.75">
      <c r="A36" s="60" t="s">
        <v>15</v>
      </c>
      <c r="B36" s="71">
        <v>916</v>
      </c>
      <c r="C36" s="17" t="s">
        <v>16</v>
      </c>
      <c r="D36" s="17" t="s">
        <v>17</v>
      </c>
      <c r="E36" s="73"/>
      <c r="F36" s="58"/>
      <c r="G36" s="59">
        <f>G37</f>
        <v>74300</v>
      </c>
    </row>
    <row r="37" spans="1:7" ht="15.75">
      <c r="A37" s="60" t="s">
        <v>18</v>
      </c>
      <c r="B37" s="85">
        <v>916</v>
      </c>
      <c r="C37" s="17" t="s">
        <v>16</v>
      </c>
      <c r="D37" s="17" t="s">
        <v>19</v>
      </c>
      <c r="E37" s="73"/>
      <c r="F37" s="58"/>
      <c r="G37" s="59">
        <f>G38</f>
        <v>74300</v>
      </c>
    </row>
    <row r="38" spans="1:7" ht="15.75">
      <c r="A38" s="10" t="s">
        <v>45</v>
      </c>
      <c r="B38" s="71">
        <v>916</v>
      </c>
      <c r="C38" s="17" t="s">
        <v>16</v>
      </c>
      <c r="D38" s="17" t="s">
        <v>19</v>
      </c>
      <c r="E38" s="73" t="s">
        <v>46</v>
      </c>
      <c r="F38" s="58"/>
      <c r="G38" s="59">
        <f>G39</f>
        <v>74300</v>
      </c>
    </row>
    <row r="39" spans="1:7" ht="31.5">
      <c r="A39" s="75" t="s">
        <v>20</v>
      </c>
      <c r="B39" s="85">
        <v>916</v>
      </c>
      <c r="C39" s="76" t="s">
        <v>16</v>
      </c>
      <c r="D39" s="76" t="s">
        <v>19</v>
      </c>
      <c r="E39" s="77" t="s">
        <v>50</v>
      </c>
      <c r="F39" s="78"/>
      <c r="G39" s="79">
        <f>G40+G41</f>
        <v>74300</v>
      </c>
    </row>
    <row r="40" spans="1:7" ht="63.75" customHeight="1">
      <c r="A40" s="69" t="s">
        <v>35</v>
      </c>
      <c r="B40" s="71">
        <v>916</v>
      </c>
      <c r="C40" s="17" t="s">
        <v>16</v>
      </c>
      <c r="D40" s="17" t="s">
        <v>19</v>
      </c>
      <c r="E40" s="77" t="s">
        <v>50</v>
      </c>
      <c r="F40" s="73">
        <v>100</v>
      </c>
      <c r="G40" s="59">
        <f>'Прил № 7 РазПОДР 2015'!F40</f>
        <v>68900</v>
      </c>
    </row>
    <row r="41" spans="1:7" ht="31.5">
      <c r="A41" s="60" t="s">
        <v>36</v>
      </c>
      <c r="B41" s="85">
        <v>916</v>
      </c>
      <c r="C41" s="17" t="s">
        <v>16</v>
      </c>
      <c r="D41" s="17" t="s">
        <v>19</v>
      </c>
      <c r="E41" s="77" t="s">
        <v>50</v>
      </c>
      <c r="F41" s="65">
        <v>200</v>
      </c>
      <c r="G41" s="59">
        <f>'Прил № 7 РазПОДР 2015'!F41</f>
        <v>5400</v>
      </c>
    </row>
    <row r="42" spans="1:7" ht="15.75">
      <c r="A42" s="10" t="s">
        <v>51</v>
      </c>
      <c r="B42" s="71">
        <v>916</v>
      </c>
      <c r="C42" s="6" t="s">
        <v>11</v>
      </c>
      <c r="D42" s="6" t="s">
        <v>17</v>
      </c>
      <c r="E42" s="77"/>
      <c r="F42" s="65"/>
      <c r="G42" s="86">
        <f>G46+G43</f>
        <v>197940</v>
      </c>
    </row>
    <row r="43" spans="1:7" ht="15.75">
      <c r="A43" s="10" t="s">
        <v>121</v>
      </c>
      <c r="B43" s="85">
        <v>916</v>
      </c>
      <c r="C43" s="6" t="s">
        <v>11</v>
      </c>
      <c r="D43" s="6" t="s">
        <v>120</v>
      </c>
      <c r="E43" s="77"/>
      <c r="F43" s="65"/>
      <c r="G43" s="80">
        <f>G44</f>
        <v>0</v>
      </c>
    </row>
    <row r="44" spans="1:7" ht="31.5">
      <c r="A44" s="10" t="s">
        <v>122</v>
      </c>
      <c r="B44" s="71">
        <v>916</v>
      </c>
      <c r="C44" s="6" t="s">
        <v>11</v>
      </c>
      <c r="D44" s="6" t="s">
        <v>120</v>
      </c>
      <c r="E44" s="6" t="s">
        <v>123</v>
      </c>
      <c r="F44" s="32"/>
      <c r="G44" s="67">
        <f>G45</f>
        <v>0</v>
      </c>
    </row>
    <row r="45" spans="1:7" ht="31.5">
      <c r="A45" s="10" t="s">
        <v>36</v>
      </c>
      <c r="B45" s="85">
        <v>916</v>
      </c>
      <c r="C45" s="6" t="s">
        <v>11</v>
      </c>
      <c r="D45" s="6" t="s">
        <v>120</v>
      </c>
      <c r="E45" s="6" t="s">
        <v>123</v>
      </c>
      <c r="F45" s="6">
        <v>200</v>
      </c>
      <c r="G45" s="67">
        <f>'Прил № 7 РазПОДР 2015'!F45</f>
        <v>0</v>
      </c>
    </row>
    <row r="46" spans="1:7" ht="15.75">
      <c r="A46" s="10" t="s">
        <v>52</v>
      </c>
      <c r="B46" s="71">
        <v>916</v>
      </c>
      <c r="C46" s="6" t="s">
        <v>11</v>
      </c>
      <c r="D46" s="6" t="s">
        <v>53</v>
      </c>
      <c r="E46" s="77"/>
      <c r="F46" s="65"/>
      <c r="G46" s="86">
        <f>G47</f>
        <v>197940</v>
      </c>
    </row>
    <row r="47" spans="1:7" ht="15.75">
      <c r="A47" s="10" t="s">
        <v>45</v>
      </c>
      <c r="B47" s="85">
        <v>916</v>
      </c>
      <c r="C47" s="6" t="s">
        <v>11</v>
      </c>
      <c r="D47" s="6" t="s">
        <v>53</v>
      </c>
      <c r="E47" s="73" t="s">
        <v>46</v>
      </c>
      <c r="F47" s="65"/>
      <c r="G47" s="86">
        <f>G48</f>
        <v>197940</v>
      </c>
    </row>
    <row r="48" spans="1:7" ht="45" customHeight="1">
      <c r="A48" s="10" t="s">
        <v>54</v>
      </c>
      <c r="B48" s="71">
        <v>916</v>
      </c>
      <c r="C48" s="6" t="s">
        <v>11</v>
      </c>
      <c r="D48" s="6" t="s">
        <v>53</v>
      </c>
      <c r="E48" s="6" t="s">
        <v>55</v>
      </c>
      <c r="F48" s="32"/>
      <c r="G48" s="43">
        <f>G49</f>
        <v>197940</v>
      </c>
    </row>
    <row r="49" spans="1:7" ht="31.5">
      <c r="A49" s="10" t="s">
        <v>36</v>
      </c>
      <c r="B49" s="85">
        <v>916</v>
      </c>
      <c r="C49" s="6" t="s">
        <v>11</v>
      </c>
      <c r="D49" s="6" t="s">
        <v>53</v>
      </c>
      <c r="E49" s="6" t="s">
        <v>55</v>
      </c>
      <c r="F49" s="6">
        <v>200</v>
      </c>
      <c r="G49" s="43">
        <f>'Прил № 7 РазПОДР 2015'!F48</f>
        <v>197940</v>
      </c>
    </row>
    <row r="50" spans="1:7" ht="15.75">
      <c r="A50" s="72" t="s">
        <v>21</v>
      </c>
      <c r="B50" s="71">
        <v>916</v>
      </c>
      <c r="C50" s="17" t="s">
        <v>22</v>
      </c>
      <c r="D50" s="17" t="s">
        <v>17</v>
      </c>
      <c r="E50" s="58"/>
      <c r="F50" s="58"/>
      <c r="G50" s="59">
        <f>G51</f>
        <v>522960</v>
      </c>
    </row>
    <row r="51" spans="1:7" ht="15.75">
      <c r="A51" s="33" t="s">
        <v>23</v>
      </c>
      <c r="B51" s="85">
        <v>916</v>
      </c>
      <c r="C51" s="34" t="s">
        <v>22</v>
      </c>
      <c r="D51" s="34" t="s">
        <v>19</v>
      </c>
      <c r="E51" s="34"/>
      <c r="F51" s="11"/>
      <c r="G51" s="59">
        <f>G52</f>
        <v>522960</v>
      </c>
    </row>
    <row r="52" spans="1:7" ht="15.75">
      <c r="A52" s="10" t="s">
        <v>45</v>
      </c>
      <c r="B52" s="71">
        <v>916</v>
      </c>
      <c r="C52" s="6" t="s">
        <v>22</v>
      </c>
      <c r="D52" s="6" t="s">
        <v>19</v>
      </c>
      <c r="E52" s="6" t="s">
        <v>46</v>
      </c>
      <c r="F52" s="11"/>
      <c r="G52" s="59">
        <f>G53+G55+G57+G59</f>
        <v>522960</v>
      </c>
    </row>
    <row r="53" spans="1:7" ht="15.75">
      <c r="A53" s="33" t="s">
        <v>24</v>
      </c>
      <c r="B53" s="85">
        <v>916</v>
      </c>
      <c r="C53" s="34" t="s">
        <v>22</v>
      </c>
      <c r="D53" s="34" t="s">
        <v>19</v>
      </c>
      <c r="E53" s="34" t="s">
        <v>56</v>
      </c>
      <c r="F53" s="35"/>
      <c r="G53" s="59">
        <f>G54</f>
        <v>465260</v>
      </c>
    </row>
    <row r="54" spans="1:7" ht="31.5">
      <c r="A54" s="10" t="s">
        <v>36</v>
      </c>
      <c r="B54" s="71">
        <v>916</v>
      </c>
      <c r="C54" s="34" t="s">
        <v>22</v>
      </c>
      <c r="D54" s="34" t="s">
        <v>19</v>
      </c>
      <c r="E54" s="34" t="s">
        <v>56</v>
      </c>
      <c r="F54" s="35" t="s">
        <v>71</v>
      </c>
      <c r="G54" s="59">
        <f>'Прил № 7 РазПОДР 2015'!F53</f>
        <v>465260</v>
      </c>
    </row>
    <row r="55" spans="1:7" ht="15.75">
      <c r="A55" s="33" t="s">
        <v>25</v>
      </c>
      <c r="B55" s="85">
        <v>916</v>
      </c>
      <c r="C55" s="34" t="s">
        <v>22</v>
      </c>
      <c r="D55" s="34" t="s">
        <v>19</v>
      </c>
      <c r="E55" s="34" t="s">
        <v>57</v>
      </c>
      <c r="F55" s="35"/>
      <c r="G55" s="59">
        <f>G56</f>
        <v>3500</v>
      </c>
    </row>
    <row r="56" spans="1:7" ht="31.5">
      <c r="A56" s="10" t="s">
        <v>36</v>
      </c>
      <c r="B56" s="71">
        <v>916</v>
      </c>
      <c r="C56" s="34" t="s">
        <v>22</v>
      </c>
      <c r="D56" s="34" t="s">
        <v>19</v>
      </c>
      <c r="E56" s="34" t="s">
        <v>57</v>
      </c>
      <c r="F56" s="35" t="s">
        <v>71</v>
      </c>
      <c r="G56" s="59">
        <f>'Прил № 7 РазПОДР 2015'!F55</f>
        <v>3500</v>
      </c>
    </row>
    <row r="57" spans="1:7" ht="15.75">
      <c r="A57" s="33" t="s">
        <v>58</v>
      </c>
      <c r="B57" s="85">
        <v>916</v>
      </c>
      <c r="C57" s="34" t="s">
        <v>22</v>
      </c>
      <c r="D57" s="34" t="s">
        <v>19</v>
      </c>
      <c r="E57" s="34" t="s">
        <v>59</v>
      </c>
      <c r="F57" s="35"/>
      <c r="G57" s="59">
        <f>G58</f>
        <v>38000</v>
      </c>
    </row>
    <row r="58" spans="1:7" ht="31.5">
      <c r="A58" s="10" t="s">
        <v>36</v>
      </c>
      <c r="B58" s="71">
        <v>916</v>
      </c>
      <c r="C58" s="34" t="s">
        <v>22</v>
      </c>
      <c r="D58" s="34" t="s">
        <v>19</v>
      </c>
      <c r="E58" s="34" t="s">
        <v>59</v>
      </c>
      <c r="F58" s="35" t="s">
        <v>71</v>
      </c>
      <c r="G58" s="59">
        <f>'Прил № 7 РазПОДР 2015'!F57</f>
        <v>38000</v>
      </c>
    </row>
    <row r="59" spans="1:7" ht="31.5">
      <c r="A59" s="33" t="s">
        <v>60</v>
      </c>
      <c r="B59" s="85">
        <v>916</v>
      </c>
      <c r="C59" s="34" t="s">
        <v>22</v>
      </c>
      <c r="D59" s="34" t="s">
        <v>19</v>
      </c>
      <c r="E59" s="34" t="s">
        <v>61</v>
      </c>
      <c r="F59" s="35"/>
      <c r="G59" s="59">
        <f>G60</f>
        <v>16200</v>
      </c>
    </row>
    <row r="60" spans="1:7" ht="31.5">
      <c r="A60" s="10" t="s">
        <v>36</v>
      </c>
      <c r="B60" s="71">
        <v>916</v>
      </c>
      <c r="C60" s="34" t="s">
        <v>22</v>
      </c>
      <c r="D60" s="34" t="s">
        <v>19</v>
      </c>
      <c r="E60" s="34" t="s">
        <v>61</v>
      </c>
      <c r="F60" s="35" t="s">
        <v>71</v>
      </c>
      <c r="G60" s="59">
        <f>'Прил № 7 РазПОДР 2015'!F59</f>
        <v>16200</v>
      </c>
    </row>
    <row r="61" spans="1:7" ht="15.75">
      <c r="A61" s="10" t="s">
        <v>39</v>
      </c>
      <c r="B61" s="85">
        <v>916</v>
      </c>
      <c r="C61" s="6" t="s">
        <v>42</v>
      </c>
      <c r="D61" s="6" t="s">
        <v>17</v>
      </c>
      <c r="E61" s="32"/>
      <c r="F61" s="32"/>
      <c r="G61" s="81">
        <f>G62</f>
        <v>3683200</v>
      </c>
    </row>
    <row r="62" spans="1:7" ht="15.75">
      <c r="A62" s="10" t="s">
        <v>40</v>
      </c>
      <c r="B62" s="71">
        <v>916</v>
      </c>
      <c r="C62" s="6" t="s">
        <v>42</v>
      </c>
      <c r="D62" s="6" t="s">
        <v>10</v>
      </c>
      <c r="E62" s="32"/>
      <c r="F62" s="32"/>
      <c r="G62" s="81">
        <f>G63</f>
        <v>3683200</v>
      </c>
    </row>
    <row r="63" spans="1:7" ht="15.75">
      <c r="A63" s="36" t="s">
        <v>72</v>
      </c>
      <c r="B63" s="85">
        <v>916</v>
      </c>
      <c r="C63" s="17" t="s">
        <v>42</v>
      </c>
      <c r="D63" s="17" t="s">
        <v>10</v>
      </c>
      <c r="E63" s="17" t="s">
        <v>46</v>
      </c>
      <c r="F63" s="32"/>
      <c r="G63" s="81">
        <f>G64</f>
        <v>3683200</v>
      </c>
    </row>
    <row r="64" spans="1:7" ht="80.25" customHeight="1">
      <c r="A64" s="37" t="s">
        <v>77</v>
      </c>
      <c r="B64" s="71">
        <v>916</v>
      </c>
      <c r="C64" s="11" t="s">
        <v>42</v>
      </c>
      <c r="D64" s="6" t="s">
        <v>10</v>
      </c>
      <c r="E64" s="6" t="s">
        <v>73</v>
      </c>
      <c r="F64" s="32"/>
      <c r="G64" s="81">
        <f>G65</f>
        <v>3683200</v>
      </c>
    </row>
    <row r="65" spans="1:7" ht="15.75">
      <c r="A65" s="10" t="s">
        <v>41</v>
      </c>
      <c r="B65" s="85">
        <v>916</v>
      </c>
      <c r="C65" s="6" t="s">
        <v>42</v>
      </c>
      <c r="D65" s="6" t="s">
        <v>10</v>
      </c>
      <c r="E65" s="6" t="s">
        <v>73</v>
      </c>
      <c r="F65" s="11" t="s">
        <v>74</v>
      </c>
      <c r="G65" s="81">
        <f>'Прил № 7 РазПОДР 2015'!F64</f>
        <v>3683200</v>
      </c>
    </row>
    <row r="66" spans="1:7" ht="15.75">
      <c r="A66" s="72" t="s">
        <v>70</v>
      </c>
      <c r="B66" s="71">
        <v>916</v>
      </c>
      <c r="C66" s="17" t="s">
        <v>26</v>
      </c>
      <c r="D66" s="17" t="s">
        <v>17</v>
      </c>
      <c r="E66" s="58"/>
      <c r="F66" s="58"/>
      <c r="G66" s="59">
        <f>G67</f>
        <v>603000</v>
      </c>
    </row>
    <row r="67" spans="1:7" ht="15.75">
      <c r="A67" s="72" t="s">
        <v>27</v>
      </c>
      <c r="B67" s="85">
        <v>916</v>
      </c>
      <c r="C67" s="17" t="s">
        <v>26</v>
      </c>
      <c r="D67" s="17" t="s">
        <v>10</v>
      </c>
      <c r="E67" s="58"/>
      <c r="F67" s="58"/>
      <c r="G67" s="59">
        <f>G68</f>
        <v>603000</v>
      </c>
    </row>
    <row r="68" spans="1:7" ht="31.5">
      <c r="A68" s="10" t="s">
        <v>64</v>
      </c>
      <c r="B68" s="71">
        <v>916</v>
      </c>
      <c r="C68" s="11" t="s">
        <v>26</v>
      </c>
      <c r="D68" s="11" t="s">
        <v>10</v>
      </c>
      <c r="E68" s="6" t="s">
        <v>65</v>
      </c>
      <c r="F68" s="14"/>
      <c r="G68" s="59">
        <f>G69</f>
        <v>603000</v>
      </c>
    </row>
    <row r="69" spans="1:7" ht="47.25">
      <c r="A69" s="10" t="s">
        <v>66</v>
      </c>
      <c r="B69" s="85">
        <v>916</v>
      </c>
      <c r="C69" s="11" t="s">
        <v>26</v>
      </c>
      <c r="D69" s="6" t="s">
        <v>10</v>
      </c>
      <c r="E69" s="6" t="s">
        <v>67</v>
      </c>
      <c r="F69" s="14"/>
      <c r="G69" s="59">
        <f>G70</f>
        <v>603000</v>
      </c>
    </row>
    <row r="70" spans="1:7" ht="31.5">
      <c r="A70" s="10" t="s">
        <v>68</v>
      </c>
      <c r="B70" s="71">
        <v>916</v>
      </c>
      <c r="C70" s="11" t="s">
        <v>26</v>
      </c>
      <c r="D70" s="6" t="s">
        <v>10</v>
      </c>
      <c r="E70" s="6" t="s">
        <v>69</v>
      </c>
      <c r="F70" s="14"/>
      <c r="G70" s="59">
        <f>G71</f>
        <v>603000</v>
      </c>
    </row>
    <row r="71" spans="1:7" ht="31.5">
      <c r="A71" s="10" t="s">
        <v>36</v>
      </c>
      <c r="B71" s="85">
        <v>916</v>
      </c>
      <c r="C71" s="11" t="s">
        <v>26</v>
      </c>
      <c r="D71" s="11" t="s">
        <v>10</v>
      </c>
      <c r="E71" s="6" t="s">
        <v>69</v>
      </c>
      <c r="F71" s="11" t="s">
        <v>71</v>
      </c>
      <c r="G71" s="59">
        <f>'Прил № 7 РазПОДР 2015'!F70</f>
        <v>603000</v>
      </c>
    </row>
    <row r="72" spans="1:7" ht="15.75">
      <c r="A72" s="72" t="s">
        <v>28</v>
      </c>
      <c r="B72" s="71">
        <v>916</v>
      </c>
      <c r="C72" s="17">
        <v>11</v>
      </c>
      <c r="D72" s="17" t="s">
        <v>17</v>
      </c>
      <c r="E72" s="58"/>
      <c r="F72" s="58"/>
      <c r="G72" s="59">
        <f>G73</f>
        <v>12000</v>
      </c>
    </row>
    <row r="73" spans="1:7" ht="15.75">
      <c r="A73" s="10" t="s">
        <v>93</v>
      </c>
      <c r="B73" s="85">
        <v>916</v>
      </c>
      <c r="C73" s="17">
        <v>11</v>
      </c>
      <c r="D73" s="17" t="s">
        <v>16</v>
      </c>
      <c r="E73" s="58"/>
      <c r="F73" s="58"/>
      <c r="G73" s="59">
        <f>G74</f>
        <v>12000</v>
      </c>
    </row>
    <row r="74" spans="1:7" ht="47.25">
      <c r="A74" s="38" t="s">
        <v>88</v>
      </c>
      <c r="B74" s="71">
        <v>916</v>
      </c>
      <c r="C74" s="17">
        <v>11</v>
      </c>
      <c r="D74" s="17" t="s">
        <v>16</v>
      </c>
      <c r="E74" s="6" t="s">
        <v>89</v>
      </c>
      <c r="F74" s="58"/>
      <c r="G74" s="59">
        <f>G75</f>
        <v>12000</v>
      </c>
    </row>
    <row r="75" spans="1:7" ht="47.25">
      <c r="A75" s="10" t="s">
        <v>90</v>
      </c>
      <c r="B75" s="85">
        <v>916</v>
      </c>
      <c r="C75" s="17">
        <v>11</v>
      </c>
      <c r="D75" s="17" t="s">
        <v>16</v>
      </c>
      <c r="E75" s="6" t="s">
        <v>91</v>
      </c>
      <c r="F75" s="58"/>
      <c r="G75" s="59">
        <f>G76</f>
        <v>12000</v>
      </c>
    </row>
    <row r="76" spans="1:7" ht="31.5">
      <c r="A76" s="38" t="s">
        <v>62</v>
      </c>
      <c r="B76" s="71">
        <v>916</v>
      </c>
      <c r="C76" s="17">
        <v>11</v>
      </c>
      <c r="D76" s="17" t="s">
        <v>16</v>
      </c>
      <c r="E76" s="6" t="s">
        <v>63</v>
      </c>
      <c r="F76" s="58"/>
      <c r="G76" s="59">
        <f>G77</f>
        <v>12000</v>
      </c>
    </row>
    <row r="77" spans="1:7" ht="31.5">
      <c r="A77" s="60" t="s">
        <v>36</v>
      </c>
      <c r="B77" s="85">
        <v>916</v>
      </c>
      <c r="C77" s="17">
        <v>11</v>
      </c>
      <c r="D77" s="17" t="s">
        <v>16</v>
      </c>
      <c r="E77" s="6" t="s">
        <v>63</v>
      </c>
      <c r="F77" s="58">
        <v>200</v>
      </c>
      <c r="G77" s="59">
        <f>'Прил № 7 РазПОДР 2015'!F76</f>
        <v>12000</v>
      </c>
    </row>
    <row r="78" spans="1:7" ht="31.5">
      <c r="A78" s="10" t="s">
        <v>107</v>
      </c>
      <c r="B78" s="71">
        <v>916</v>
      </c>
      <c r="C78" s="64">
        <v>14</v>
      </c>
      <c r="D78" s="11" t="s">
        <v>17</v>
      </c>
      <c r="E78" s="11"/>
      <c r="F78" s="58"/>
      <c r="G78" s="59">
        <f>G79</f>
        <v>0</v>
      </c>
    </row>
    <row r="79" spans="1:7" ht="15.75">
      <c r="A79" s="61" t="s">
        <v>108</v>
      </c>
      <c r="B79" s="85">
        <v>916</v>
      </c>
      <c r="C79" s="34" t="s">
        <v>111</v>
      </c>
      <c r="D79" s="34" t="s">
        <v>19</v>
      </c>
      <c r="E79" s="62"/>
      <c r="F79" s="35"/>
      <c r="G79" s="59">
        <f>G80</f>
        <v>0</v>
      </c>
    </row>
    <row r="80" spans="1:7" ht="15.75">
      <c r="A80" s="63" t="s">
        <v>109</v>
      </c>
      <c r="B80" s="71">
        <v>916</v>
      </c>
      <c r="C80" s="34" t="s">
        <v>111</v>
      </c>
      <c r="D80" s="34" t="s">
        <v>19</v>
      </c>
      <c r="E80" s="62" t="s">
        <v>46</v>
      </c>
      <c r="F80" s="35"/>
      <c r="G80" s="59">
        <f>G81</f>
        <v>0</v>
      </c>
    </row>
    <row r="81" spans="1:7" ht="63">
      <c r="A81" s="61" t="s">
        <v>110</v>
      </c>
      <c r="B81" s="85">
        <v>916</v>
      </c>
      <c r="C81" s="34" t="s">
        <v>111</v>
      </c>
      <c r="D81" s="34" t="s">
        <v>19</v>
      </c>
      <c r="E81" s="62" t="s">
        <v>112</v>
      </c>
      <c r="F81" s="35"/>
      <c r="G81" s="59">
        <f>G82</f>
        <v>0</v>
      </c>
    </row>
    <row r="82" spans="1:7" ht="15.75">
      <c r="A82" s="61" t="s">
        <v>41</v>
      </c>
      <c r="B82" s="71">
        <v>916</v>
      </c>
      <c r="C82" s="34" t="s">
        <v>111</v>
      </c>
      <c r="D82" s="34" t="s">
        <v>19</v>
      </c>
      <c r="E82" s="62" t="s">
        <v>112</v>
      </c>
      <c r="F82" s="35" t="s">
        <v>74</v>
      </c>
      <c r="G82" s="59">
        <f>'Прил № 7 РазПОДР 2015'!F81</f>
        <v>0</v>
      </c>
    </row>
    <row r="83" spans="1:7" ht="23.25" customHeight="1">
      <c r="A83" s="72" t="s">
        <v>29</v>
      </c>
      <c r="B83" s="72"/>
      <c r="C83" s="58"/>
      <c r="D83" s="58"/>
      <c r="E83" s="58"/>
      <c r="F83" s="58"/>
      <c r="G83" s="59">
        <f>G16+G10</f>
        <v>6445300</v>
      </c>
    </row>
    <row r="84" spans="1:7" ht="15.75">
      <c r="A84" s="39"/>
      <c r="B84" s="39"/>
      <c r="C84" s="39"/>
      <c r="D84" s="39"/>
      <c r="E84" s="39"/>
      <c r="F84" s="39"/>
      <c r="G84" s="40"/>
    </row>
    <row r="85" spans="1:7" ht="18.75">
      <c r="A85" s="87" t="s">
        <v>136</v>
      </c>
      <c r="B85" s="88"/>
      <c r="C85" s="88"/>
      <c r="D85" s="88"/>
      <c r="E85" s="88"/>
      <c r="F85" s="88"/>
      <c r="G85" s="88"/>
    </row>
    <row r="86" spans="1:7" ht="15.75">
      <c r="A86" s="39"/>
      <c r="B86" s="39"/>
      <c r="C86" s="39"/>
      <c r="D86" s="39"/>
      <c r="E86" s="39"/>
      <c r="F86" s="39"/>
      <c r="G86" s="40"/>
    </row>
    <row r="87" spans="1:7" ht="15.75">
      <c r="A87" s="41"/>
      <c r="B87" s="41"/>
      <c r="C87" s="42"/>
      <c r="D87" s="42"/>
      <c r="E87" s="42"/>
      <c r="G87" s="46"/>
    </row>
  </sheetData>
  <sheetProtection/>
  <mergeCells count="7">
    <mergeCell ref="A85:G85"/>
    <mergeCell ref="A7:G7"/>
    <mergeCell ref="A5:G5"/>
    <mergeCell ref="D1:G1"/>
    <mergeCell ref="D2:G2"/>
    <mergeCell ref="D3:G3"/>
    <mergeCell ref="A6:G6"/>
  </mergeCells>
  <printOptions/>
  <pageMargins left="0.72" right="0.31496062992125984" top="0.31496062992125984" bottom="0.35433070866141736" header="0.4330708661417323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22">
      <selection activeCell="D86" sqref="D86"/>
    </sheetView>
  </sheetViews>
  <sheetFormatPr defaultColWidth="9.140625" defaultRowHeight="12.75"/>
  <cols>
    <col min="1" max="1" width="56.57421875" style="2" customWidth="1"/>
    <col min="2" max="2" width="5.00390625" style="2" customWidth="1"/>
    <col min="3" max="3" width="5.57421875" style="2" customWidth="1"/>
    <col min="4" max="4" width="16.57421875" style="2" customWidth="1"/>
    <col min="5" max="5" width="6.8515625" style="2" customWidth="1"/>
    <col min="6" max="6" width="12.57421875" style="3" customWidth="1"/>
    <col min="7" max="7" width="33.421875" style="2" customWidth="1"/>
    <col min="8" max="8" width="9.57421875" style="2" bestFit="1" customWidth="1"/>
    <col min="9" max="16384" width="9.140625" style="2" customWidth="1"/>
  </cols>
  <sheetData>
    <row r="1" spans="3:6" ht="14.25" customHeight="1">
      <c r="C1" s="94" t="s">
        <v>113</v>
      </c>
      <c r="D1" s="94"/>
      <c r="E1" s="94"/>
      <c r="F1" s="94"/>
    </row>
    <row r="2" spans="3:11" ht="41.25" customHeight="1">
      <c r="C2" s="94" t="s">
        <v>132</v>
      </c>
      <c r="D2" s="94"/>
      <c r="E2" s="94"/>
      <c r="F2" s="94"/>
      <c r="H2" s="94"/>
      <c r="I2" s="94"/>
      <c r="J2" s="94"/>
      <c r="K2" s="94"/>
    </row>
    <row r="3" spans="3:11" ht="12.75" customHeight="1">
      <c r="C3" s="94" t="s">
        <v>135</v>
      </c>
      <c r="D3" s="94"/>
      <c r="E3" s="94"/>
      <c r="F3" s="94"/>
      <c r="H3" s="94"/>
      <c r="I3" s="94"/>
      <c r="J3" s="94"/>
      <c r="K3" s="94"/>
    </row>
    <row r="4" spans="1:6" ht="15">
      <c r="A4" s="5"/>
      <c r="B4" s="5"/>
      <c r="C4" s="5"/>
      <c r="D4" s="5"/>
      <c r="E4" s="5"/>
      <c r="F4" s="7" t="s">
        <v>125</v>
      </c>
    </row>
    <row r="5" spans="1:6" ht="15.75">
      <c r="A5" s="93" t="s">
        <v>101</v>
      </c>
      <c r="B5" s="93"/>
      <c r="C5" s="93"/>
      <c r="D5" s="93"/>
      <c r="E5" s="93"/>
      <c r="F5" s="93"/>
    </row>
    <row r="6" spans="1:6" ht="15.75">
      <c r="A6" s="93" t="s">
        <v>128</v>
      </c>
      <c r="B6" s="93"/>
      <c r="C6" s="93"/>
      <c r="D6" s="93"/>
      <c r="E6" s="93"/>
      <c r="F6" s="93"/>
    </row>
    <row r="7" spans="1:6" ht="15.75">
      <c r="A7" s="93" t="s">
        <v>129</v>
      </c>
      <c r="B7" s="93"/>
      <c r="C7" s="93"/>
      <c r="D7" s="93"/>
      <c r="E7" s="93"/>
      <c r="F7" s="93"/>
    </row>
    <row r="8" spans="1:6" ht="15.75">
      <c r="A8" s="93" t="s">
        <v>102</v>
      </c>
      <c r="B8" s="93"/>
      <c r="C8" s="93"/>
      <c r="D8" s="93"/>
      <c r="E8" s="93"/>
      <c r="F8" s="93"/>
    </row>
    <row r="9" spans="1:6" ht="15.75">
      <c r="A9" s="93" t="s">
        <v>103</v>
      </c>
      <c r="B9" s="93"/>
      <c r="C9" s="93"/>
      <c r="D9" s="93"/>
      <c r="E9" s="93"/>
      <c r="F9" s="93"/>
    </row>
    <row r="10" spans="1:6" ht="15.75">
      <c r="A10" s="93" t="s">
        <v>115</v>
      </c>
      <c r="B10" s="93"/>
      <c r="C10" s="93"/>
      <c r="D10" s="93"/>
      <c r="E10" s="93"/>
      <c r="F10" s="93"/>
    </row>
    <row r="11" spans="1:6" ht="15.75">
      <c r="A11" s="40"/>
      <c r="B11" s="40"/>
      <c r="C11" s="40"/>
      <c r="D11" s="40"/>
      <c r="E11" s="40"/>
      <c r="F11" s="44" t="s">
        <v>31</v>
      </c>
    </row>
    <row r="12" spans="1:6" ht="15.75">
      <c r="A12" s="19" t="s">
        <v>0</v>
      </c>
      <c r="B12" s="19" t="s">
        <v>2</v>
      </c>
      <c r="C12" s="19" t="s">
        <v>3</v>
      </c>
      <c r="D12" s="19" t="s">
        <v>4</v>
      </c>
      <c r="E12" s="19" t="s">
        <v>5</v>
      </c>
      <c r="F12" s="45" t="s">
        <v>1</v>
      </c>
    </row>
    <row r="13" spans="1:6" ht="15.75">
      <c r="A13" s="24" t="s">
        <v>6</v>
      </c>
      <c r="B13" s="19" t="s">
        <v>10</v>
      </c>
      <c r="C13" s="25" t="s">
        <v>17</v>
      </c>
      <c r="D13" s="25"/>
      <c r="E13" s="25"/>
      <c r="F13" s="26">
        <f>F14+F18+F24</f>
        <v>1351900</v>
      </c>
    </row>
    <row r="14" spans="1:12" ht="47.25">
      <c r="A14" s="69" t="s">
        <v>7</v>
      </c>
      <c r="B14" s="17" t="s">
        <v>10</v>
      </c>
      <c r="C14" s="70" t="s">
        <v>16</v>
      </c>
      <c r="D14" s="71"/>
      <c r="E14" s="71"/>
      <c r="F14" s="59">
        <f>F17</f>
        <v>396800</v>
      </c>
      <c r="H14" s="94"/>
      <c r="I14" s="94"/>
      <c r="J14" s="94"/>
      <c r="K14" s="94"/>
      <c r="L14" s="4"/>
    </row>
    <row r="15" spans="1:12" ht="15.75">
      <c r="A15" s="10" t="s">
        <v>45</v>
      </c>
      <c r="B15" s="17" t="s">
        <v>10</v>
      </c>
      <c r="C15" s="70" t="s">
        <v>16</v>
      </c>
      <c r="D15" s="71" t="s">
        <v>46</v>
      </c>
      <c r="E15" s="71"/>
      <c r="F15" s="59">
        <f>F16</f>
        <v>396800</v>
      </c>
      <c r="H15" s="4"/>
      <c r="I15" s="4"/>
      <c r="J15" s="4"/>
      <c r="K15" s="4"/>
      <c r="L15" s="4"/>
    </row>
    <row r="16" spans="1:6" ht="15.75">
      <c r="A16" s="69" t="s">
        <v>8</v>
      </c>
      <c r="B16" s="17" t="s">
        <v>10</v>
      </c>
      <c r="C16" s="70" t="s">
        <v>16</v>
      </c>
      <c r="D16" s="71" t="s">
        <v>47</v>
      </c>
      <c r="E16" s="71"/>
      <c r="F16" s="59">
        <f>F17</f>
        <v>396800</v>
      </c>
    </row>
    <row r="17" spans="1:6" ht="78.75">
      <c r="A17" s="69" t="s">
        <v>34</v>
      </c>
      <c r="B17" s="17" t="s">
        <v>10</v>
      </c>
      <c r="C17" s="70" t="s">
        <v>16</v>
      </c>
      <c r="D17" s="71" t="s">
        <v>47</v>
      </c>
      <c r="E17" s="71">
        <v>100</v>
      </c>
      <c r="F17" s="59">
        <v>396800</v>
      </c>
    </row>
    <row r="18" spans="1:6" ht="63">
      <c r="A18" s="69" t="s">
        <v>9</v>
      </c>
      <c r="B18" s="17" t="s">
        <v>10</v>
      </c>
      <c r="C18" s="17" t="s">
        <v>11</v>
      </c>
      <c r="D18" s="58"/>
      <c r="E18" s="58"/>
      <c r="F18" s="59">
        <f>F19</f>
        <v>528100</v>
      </c>
    </row>
    <row r="19" spans="1:6" ht="15.75">
      <c r="A19" s="10" t="s">
        <v>45</v>
      </c>
      <c r="B19" s="17" t="s">
        <v>10</v>
      </c>
      <c r="C19" s="17" t="s">
        <v>11</v>
      </c>
      <c r="D19" s="71" t="s">
        <v>46</v>
      </c>
      <c r="E19" s="58"/>
      <c r="F19" s="59">
        <f>F20</f>
        <v>528100</v>
      </c>
    </row>
    <row r="20" spans="1:6" ht="15.75">
      <c r="A20" s="69" t="s">
        <v>30</v>
      </c>
      <c r="B20" s="17" t="s">
        <v>10</v>
      </c>
      <c r="C20" s="17" t="s">
        <v>11</v>
      </c>
      <c r="D20" s="58" t="s">
        <v>48</v>
      </c>
      <c r="E20" s="58"/>
      <c r="F20" s="59">
        <f>F21+F22+F23</f>
        <v>528100</v>
      </c>
    </row>
    <row r="21" spans="1:6" ht="78.75">
      <c r="A21" s="69" t="s">
        <v>35</v>
      </c>
      <c r="B21" s="17" t="s">
        <v>10</v>
      </c>
      <c r="C21" s="17" t="s">
        <v>11</v>
      </c>
      <c r="D21" s="58" t="s">
        <v>48</v>
      </c>
      <c r="E21" s="58">
        <v>100</v>
      </c>
      <c r="F21" s="59">
        <v>253900</v>
      </c>
    </row>
    <row r="22" spans="1:6" ht="31.5">
      <c r="A22" s="60" t="s">
        <v>36</v>
      </c>
      <c r="B22" s="17" t="s">
        <v>10</v>
      </c>
      <c r="C22" s="17" t="s">
        <v>11</v>
      </c>
      <c r="D22" s="58" t="s">
        <v>48</v>
      </c>
      <c r="E22" s="58">
        <v>200</v>
      </c>
      <c r="F22" s="59">
        <v>273200</v>
      </c>
    </row>
    <row r="23" spans="1:6" ht="15.75">
      <c r="A23" s="69" t="s">
        <v>37</v>
      </c>
      <c r="B23" s="17" t="s">
        <v>10</v>
      </c>
      <c r="C23" s="17" t="s">
        <v>11</v>
      </c>
      <c r="D23" s="58" t="s">
        <v>48</v>
      </c>
      <c r="E23" s="58">
        <v>800</v>
      </c>
      <c r="F23" s="59">
        <v>1000</v>
      </c>
    </row>
    <row r="24" spans="1:6" ht="15.75">
      <c r="A24" s="69" t="s">
        <v>12</v>
      </c>
      <c r="B24" s="17" t="s">
        <v>10</v>
      </c>
      <c r="C24" s="17">
        <v>13</v>
      </c>
      <c r="D24" s="58"/>
      <c r="E24" s="58"/>
      <c r="F24" s="59">
        <f>F25</f>
        <v>427000</v>
      </c>
    </row>
    <row r="25" spans="1:6" ht="15.75">
      <c r="A25" s="10" t="s">
        <v>45</v>
      </c>
      <c r="B25" s="17" t="s">
        <v>10</v>
      </c>
      <c r="C25" s="17">
        <v>13</v>
      </c>
      <c r="D25" s="58" t="s">
        <v>46</v>
      </c>
      <c r="E25" s="58"/>
      <c r="F25" s="59">
        <f>F26+F29+F32+F34</f>
        <v>427000</v>
      </c>
    </row>
    <row r="26" spans="1:6" ht="30" customHeight="1">
      <c r="A26" s="69" t="s">
        <v>98</v>
      </c>
      <c r="B26" s="17" t="s">
        <v>10</v>
      </c>
      <c r="C26" s="17">
        <v>13</v>
      </c>
      <c r="D26" s="65" t="s">
        <v>49</v>
      </c>
      <c r="E26" s="58"/>
      <c r="F26" s="59">
        <f>F28</f>
        <v>1000</v>
      </c>
    </row>
    <row r="27" spans="1:6" ht="31.5">
      <c r="A27" s="69" t="s">
        <v>38</v>
      </c>
      <c r="B27" s="17" t="s">
        <v>10</v>
      </c>
      <c r="C27" s="17">
        <v>13</v>
      </c>
      <c r="D27" s="65" t="s">
        <v>49</v>
      </c>
      <c r="E27" s="58"/>
      <c r="F27" s="59">
        <f>F28</f>
        <v>1000</v>
      </c>
    </row>
    <row r="28" spans="1:6" ht="31.5">
      <c r="A28" s="60" t="s">
        <v>104</v>
      </c>
      <c r="B28" s="17" t="s">
        <v>10</v>
      </c>
      <c r="C28" s="17">
        <v>13</v>
      </c>
      <c r="D28" s="65" t="s">
        <v>49</v>
      </c>
      <c r="E28" s="58">
        <v>200</v>
      </c>
      <c r="F28" s="59">
        <v>1000</v>
      </c>
    </row>
    <row r="29" spans="1:6" ht="31.5">
      <c r="A29" s="72" t="s">
        <v>14</v>
      </c>
      <c r="B29" s="17" t="s">
        <v>10</v>
      </c>
      <c r="C29" s="17">
        <v>13</v>
      </c>
      <c r="D29" s="6" t="s">
        <v>75</v>
      </c>
      <c r="E29" s="58"/>
      <c r="F29" s="59">
        <f>F30+F31</f>
        <v>182700</v>
      </c>
    </row>
    <row r="30" spans="1:6" ht="78.75">
      <c r="A30" s="69" t="s">
        <v>35</v>
      </c>
      <c r="B30" s="17" t="s">
        <v>10</v>
      </c>
      <c r="C30" s="17">
        <v>13</v>
      </c>
      <c r="D30" s="6" t="s">
        <v>75</v>
      </c>
      <c r="E30" s="58">
        <v>100</v>
      </c>
      <c r="F30" s="59">
        <v>164700</v>
      </c>
    </row>
    <row r="31" spans="1:6" ht="31.5">
      <c r="A31" s="60" t="s">
        <v>36</v>
      </c>
      <c r="B31" s="17" t="s">
        <v>10</v>
      </c>
      <c r="C31" s="17">
        <v>13</v>
      </c>
      <c r="D31" s="6" t="s">
        <v>75</v>
      </c>
      <c r="E31" s="58">
        <v>200</v>
      </c>
      <c r="F31" s="59">
        <v>18000</v>
      </c>
    </row>
    <row r="32" spans="1:6" ht="31.5">
      <c r="A32" s="60" t="s">
        <v>33</v>
      </c>
      <c r="B32" s="17" t="s">
        <v>10</v>
      </c>
      <c r="C32" s="17">
        <v>13</v>
      </c>
      <c r="D32" s="73" t="s">
        <v>76</v>
      </c>
      <c r="E32" s="58"/>
      <c r="F32" s="59">
        <f>F33</f>
        <v>238600</v>
      </c>
    </row>
    <row r="33" spans="1:6" ht="15.75">
      <c r="A33" s="69" t="s">
        <v>37</v>
      </c>
      <c r="B33" s="17" t="s">
        <v>10</v>
      </c>
      <c r="C33" s="17">
        <v>13</v>
      </c>
      <c r="D33" s="73" t="s">
        <v>76</v>
      </c>
      <c r="E33" s="58">
        <v>800</v>
      </c>
      <c r="F33" s="59">
        <v>238600</v>
      </c>
    </row>
    <row r="34" spans="1:6" ht="15.75">
      <c r="A34" s="74" t="s">
        <v>118</v>
      </c>
      <c r="B34" s="11" t="s">
        <v>10</v>
      </c>
      <c r="C34" s="11">
        <v>13</v>
      </c>
      <c r="D34" s="6" t="s">
        <v>119</v>
      </c>
      <c r="E34" s="11"/>
      <c r="F34" s="68">
        <f>F35</f>
        <v>4700</v>
      </c>
    </row>
    <row r="35" spans="1:6" ht="31.5">
      <c r="A35" s="10" t="s">
        <v>36</v>
      </c>
      <c r="B35" s="11" t="s">
        <v>10</v>
      </c>
      <c r="C35" s="11">
        <v>13</v>
      </c>
      <c r="D35" s="6" t="s">
        <v>119</v>
      </c>
      <c r="E35" s="11" t="s">
        <v>71</v>
      </c>
      <c r="F35" s="68">
        <v>4700</v>
      </c>
    </row>
    <row r="36" spans="1:6" ht="15.75">
      <c r="A36" s="60" t="s">
        <v>15</v>
      </c>
      <c r="B36" s="17" t="s">
        <v>16</v>
      </c>
      <c r="C36" s="17" t="s">
        <v>17</v>
      </c>
      <c r="D36" s="73"/>
      <c r="E36" s="58"/>
      <c r="F36" s="59">
        <f>F37</f>
        <v>74300</v>
      </c>
    </row>
    <row r="37" spans="1:6" ht="15.75">
      <c r="A37" s="60" t="s">
        <v>18</v>
      </c>
      <c r="B37" s="17" t="s">
        <v>16</v>
      </c>
      <c r="C37" s="17" t="s">
        <v>19</v>
      </c>
      <c r="D37" s="73"/>
      <c r="E37" s="58"/>
      <c r="F37" s="59">
        <f>F38</f>
        <v>74300</v>
      </c>
    </row>
    <row r="38" spans="1:6" ht="15.75">
      <c r="A38" s="10" t="s">
        <v>45</v>
      </c>
      <c r="B38" s="17" t="s">
        <v>16</v>
      </c>
      <c r="C38" s="17" t="s">
        <v>19</v>
      </c>
      <c r="D38" s="73" t="s">
        <v>46</v>
      </c>
      <c r="E38" s="58"/>
      <c r="F38" s="59">
        <f>F39</f>
        <v>74300</v>
      </c>
    </row>
    <row r="39" spans="1:6" ht="31.5">
      <c r="A39" s="75" t="s">
        <v>20</v>
      </c>
      <c r="B39" s="76" t="s">
        <v>16</v>
      </c>
      <c r="C39" s="76" t="s">
        <v>19</v>
      </c>
      <c r="D39" s="77" t="s">
        <v>50</v>
      </c>
      <c r="E39" s="78"/>
      <c r="F39" s="79">
        <f>F40+F41</f>
        <v>74300</v>
      </c>
    </row>
    <row r="40" spans="1:6" ht="78.75">
      <c r="A40" s="69" t="s">
        <v>35</v>
      </c>
      <c r="B40" s="17" t="s">
        <v>16</v>
      </c>
      <c r="C40" s="17" t="s">
        <v>19</v>
      </c>
      <c r="D40" s="77" t="s">
        <v>50</v>
      </c>
      <c r="E40" s="73">
        <v>100</v>
      </c>
      <c r="F40" s="80">
        <v>68900</v>
      </c>
    </row>
    <row r="41" spans="1:6" ht="31.5">
      <c r="A41" s="60" t="s">
        <v>36</v>
      </c>
      <c r="B41" s="17" t="s">
        <v>16</v>
      </c>
      <c r="C41" s="17" t="s">
        <v>19</v>
      </c>
      <c r="D41" s="77" t="s">
        <v>50</v>
      </c>
      <c r="E41" s="65">
        <v>200</v>
      </c>
      <c r="F41" s="80">
        <v>5400</v>
      </c>
    </row>
    <row r="42" spans="1:6" ht="15.75">
      <c r="A42" s="10" t="s">
        <v>51</v>
      </c>
      <c r="B42" s="6" t="s">
        <v>11</v>
      </c>
      <c r="C42" s="6" t="s">
        <v>17</v>
      </c>
      <c r="D42" s="77"/>
      <c r="E42" s="65"/>
      <c r="F42" s="80">
        <f>F46+F43</f>
        <v>197940</v>
      </c>
    </row>
    <row r="43" spans="1:6" ht="15.75">
      <c r="A43" s="10" t="s">
        <v>121</v>
      </c>
      <c r="B43" s="6" t="s">
        <v>11</v>
      </c>
      <c r="C43" s="6" t="s">
        <v>120</v>
      </c>
      <c r="D43" s="77"/>
      <c r="E43" s="65"/>
      <c r="F43" s="80">
        <f>F44</f>
        <v>0</v>
      </c>
    </row>
    <row r="44" spans="1:6" ht="31.5">
      <c r="A44" s="10" t="s">
        <v>122</v>
      </c>
      <c r="B44" s="6" t="s">
        <v>11</v>
      </c>
      <c r="C44" s="6" t="s">
        <v>120</v>
      </c>
      <c r="D44" s="6" t="s">
        <v>123</v>
      </c>
      <c r="E44" s="32"/>
      <c r="F44" s="67">
        <f>F45</f>
        <v>0</v>
      </c>
    </row>
    <row r="45" spans="1:6" ht="31.5">
      <c r="A45" s="10" t="s">
        <v>36</v>
      </c>
      <c r="B45" s="6" t="s">
        <v>11</v>
      </c>
      <c r="C45" s="6" t="s">
        <v>120</v>
      </c>
      <c r="D45" s="6" t="s">
        <v>123</v>
      </c>
      <c r="E45" s="6">
        <v>200</v>
      </c>
      <c r="F45" s="67"/>
    </row>
    <row r="46" spans="1:6" ht="15.75">
      <c r="A46" s="10" t="s">
        <v>52</v>
      </c>
      <c r="B46" s="6" t="s">
        <v>11</v>
      </c>
      <c r="C46" s="6" t="s">
        <v>53</v>
      </c>
      <c r="D46" s="77"/>
      <c r="E46" s="65"/>
      <c r="F46" s="80">
        <f>F47</f>
        <v>197940</v>
      </c>
    </row>
    <row r="47" spans="1:6" ht="63">
      <c r="A47" s="10" t="s">
        <v>54</v>
      </c>
      <c r="B47" s="6" t="s">
        <v>11</v>
      </c>
      <c r="C47" s="6" t="s">
        <v>53</v>
      </c>
      <c r="D47" s="6" t="s">
        <v>55</v>
      </c>
      <c r="E47" s="32"/>
      <c r="F47" s="66">
        <f>F48</f>
        <v>197940</v>
      </c>
    </row>
    <row r="48" spans="1:6" ht="31.5">
      <c r="A48" s="10" t="s">
        <v>36</v>
      </c>
      <c r="B48" s="6" t="s">
        <v>11</v>
      </c>
      <c r="C48" s="6" t="s">
        <v>53</v>
      </c>
      <c r="D48" s="6" t="s">
        <v>55</v>
      </c>
      <c r="E48" s="6">
        <v>200</v>
      </c>
      <c r="F48" s="12">
        <v>197940</v>
      </c>
    </row>
    <row r="49" spans="1:6" ht="15.75">
      <c r="A49" s="72" t="s">
        <v>21</v>
      </c>
      <c r="B49" s="17" t="s">
        <v>22</v>
      </c>
      <c r="C49" s="17" t="s">
        <v>17</v>
      </c>
      <c r="D49" s="58"/>
      <c r="E49" s="58"/>
      <c r="F49" s="59">
        <f>F50</f>
        <v>522960</v>
      </c>
    </row>
    <row r="50" spans="1:6" ht="15.75">
      <c r="A50" s="33" t="s">
        <v>23</v>
      </c>
      <c r="B50" s="34" t="s">
        <v>22</v>
      </c>
      <c r="C50" s="34" t="s">
        <v>19</v>
      </c>
      <c r="D50" s="34"/>
      <c r="E50" s="11"/>
      <c r="F50" s="59">
        <f>F51</f>
        <v>522960</v>
      </c>
    </row>
    <row r="51" spans="1:6" ht="15.75">
      <c r="A51" s="10" t="s">
        <v>45</v>
      </c>
      <c r="B51" s="6" t="s">
        <v>22</v>
      </c>
      <c r="C51" s="6" t="s">
        <v>19</v>
      </c>
      <c r="D51" s="6" t="s">
        <v>46</v>
      </c>
      <c r="E51" s="11"/>
      <c r="F51" s="59">
        <f>F52+F54+F56+F58</f>
        <v>522960</v>
      </c>
    </row>
    <row r="52" spans="1:6" ht="15.75">
      <c r="A52" s="33" t="s">
        <v>24</v>
      </c>
      <c r="B52" s="34" t="s">
        <v>22</v>
      </c>
      <c r="C52" s="34" t="s">
        <v>19</v>
      </c>
      <c r="D52" s="34" t="s">
        <v>56</v>
      </c>
      <c r="E52" s="35"/>
      <c r="F52" s="59">
        <f>F53</f>
        <v>465260</v>
      </c>
    </row>
    <row r="53" spans="1:6" ht="31.5">
      <c r="A53" s="10" t="s">
        <v>36</v>
      </c>
      <c r="B53" s="34" t="s">
        <v>22</v>
      </c>
      <c r="C53" s="34" t="s">
        <v>19</v>
      </c>
      <c r="D53" s="34" t="s">
        <v>56</v>
      </c>
      <c r="E53" s="35" t="s">
        <v>71</v>
      </c>
      <c r="F53" s="59">
        <v>465260</v>
      </c>
    </row>
    <row r="54" spans="1:6" ht="15.75">
      <c r="A54" s="33" t="s">
        <v>25</v>
      </c>
      <c r="B54" s="34" t="s">
        <v>22</v>
      </c>
      <c r="C54" s="34" t="s">
        <v>19</v>
      </c>
      <c r="D54" s="34" t="s">
        <v>57</v>
      </c>
      <c r="E54" s="35"/>
      <c r="F54" s="59">
        <f>F55</f>
        <v>3500</v>
      </c>
    </row>
    <row r="55" spans="1:6" ht="31.5">
      <c r="A55" s="10" t="s">
        <v>36</v>
      </c>
      <c r="B55" s="34" t="s">
        <v>22</v>
      </c>
      <c r="C55" s="34" t="s">
        <v>19</v>
      </c>
      <c r="D55" s="34" t="s">
        <v>57</v>
      </c>
      <c r="E55" s="35" t="s">
        <v>71</v>
      </c>
      <c r="F55" s="59">
        <v>3500</v>
      </c>
    </row>
    <row r="56" spans="1:6" ht="15.75">
      <c r="A56" s="33" t="s">
        <v>58</v>
      </c>
      <c r="B56" s="34" t="s">
        <v>22</v>
      </c>
      <c r="C56" s="34" t="s">
        <v>19</v>
      </c>
      <c r="D56" s="34" t="s">
        <v>59</v>
      </c>
      <c r="E56" s="35"/>
      <c r="F56" s="59">
        <f>F57</f>
        <v>38000</v>
      </c>
    </row>
    <row r="57" spans="1:6" ht="31.5">
      <c r="A57" s="10" t="s">
        <v>36</v>
      </c>
      <c r="B57" s="34" t="s">
        <v>22</v>
      </c>
      <c r="C57" s="34" t="s">
        <v>19</v>
      </c>
      <c r="D57" s="34" t="s">
        <v>59</v>
      </c>
      <c r="E57" s="35" t="s">
        <v>71</v>
      </c>
      <c r="F57" s="59">
        <v>38000</v>
      </c>
    </row>
    <row r="58" spans="1:6" ht="31.5">
      <c r="A58" s="33" t="s">
        <v>60</v>
      </c>
      <c r="B58" s="34" t="s">
        <v>22</v>
      </c>
      <c r="C58" s="34" t="s">
        <v>19</v>
      </c>
      <c r="D58" s="34" t="s">
        <v>61</v>
      </c>
      <c r="E58" s="35"/>
      <c r="F58" s="59">
        <f>F59</f>
        <v>16200</v>
      </c>
    </row>
    <row r="59" spans="1:6" ht="31.5">
      <c r="A59" s="10" t="s">
        <v>36</v>
      </c>
      <c r="B59" s="34" t="s">
        <v>22</v>
      </c>
      <c r="C59" s="34" t="s">
        <v>19</v>
      </c>
      <c r="D59" s="34" t="s">
        <v>61</v>
      </c>
      <c r="E59" s="35" t="s">
        <v>71</v>
      </c>
      <c r="F59" s="59">
        <v>16200</v>
      </c>
    </row>
    <row r="60" spans="1:6" ht="15.75">
      <c r="A60" s="10" t="s">
        <v>39</v>
      </c>
      <c r="B60" s="6" t="s">
        <v>42</v>
      </c>
      <c r="C60" s="6"/>
      <c r="D60" s="32"/>
      <c r="E60" s="32"/>
      <c r="F60" s="81">
        <f>F61</f>
        <v>3683200</v>
      </c>
    </row>
    <row r="61" spans="1:6" ht="15.75">
      <c r="A61" s="10" t="s">
        <v>40</v>
      </c>
      <c r="B61" s="6" t="s">
        <v>42</v>
      </c>
      <c r="C61" s="6" t="s">
        <v>10</v>
      </c>
      <c r="D61" s="32"/>
      <c r="E61" s="32"/>
      <c r="F61" s="81">
        <f>F62</f>
        <v>3683200</v>
      </c>
    </row>
    <row r="62" spans="1:6" ht="15.75">
      <c r="A62" s="36" t="s">
        <v>72</v>
      </c>
      <c r="B62" s="17" t="s">
        <v>42</v>
      </c>
      <c r="C62" s="17" t="s">
        <v>10</v>
      </c>
      <c r="D62" s="17" t="s">
        <v>46</v>
      </c>
      <c r="E62" s="32"/>
      <c r="F62" s="81">
        <f>F63</f>
        <v>3683200</v>
      </c>
    </row>
    <row r="63" spans="1:6" ht="94.5">
      <c r="A63" s="37" t="s">
        <v>77</v>
      </c>
      <c r="B63" s="11" t="s">
        <v>42</v>
      </c>
      <c r="C63" s="6" t="s">
        <v>10</v>
      </c>
      <c r="D63" s="6" t="s">
        <v>73</v>
      </c>
      <c r="E63" s="32"/>
      <c r="F63" s="81">
        <f>F64</f>
        <v>3683200</v>
      </c>
    </row>
    <row r="64" spans="1:6" ht="15.75">
      <c r="A64" s="10" t="s">
        <v>41</v>
      </c>
      <c r="B64" s="6" t="s">
        <v>42</v>
      </c>
      <c r="C64" s="6" t="s">
        <v>10</v>
      </c>
      <c r="D64" s="6" t="s">
        <v>73</v>
      </c>
      <c r="E64" s="11" t="s">
        <v>74</v>
      </c>
      <c r="F64" s="81">
        <v>3683200</v>
      </c>
    </row>
    <row r="65" spans="1:6" ht="15.75">
      <c r="A65" s="72" t="s">
        <v>70</v>
      </c>
      <c r="B65" s="17" t="s">
        <v>26</v>
      </c>
      <c r="C65" s="17" t="s">
        <v>17</v>
      </c>
      <c r="D65" s="58"/>
      <c r="E65" s="58"/>
      <c r="F65" s="59">
        <f>F66</f>
        <v>603000</v>
      </c>
    </row>
    <row r="66" spans="1:6" ht="15.75">
      <c r="A66" s="72" t="s">
        <v>27</v>
      </c>
      <c r="B66" s="17" t="s">
        <v>26</v>
      </c>
      <c r="C66" s="17" t="s">
        <v>10</v>
      </c>
      <c r="D66" s="58"/>
      <c r="E66" s="58"/>
      <c r="F66" s="59">
        <f>F67</f>
        <v>603000</v>
      </c>
    </row>
    <row r="67" spans="1:6" ht="31.5">
      <c r="A67" s="10" t="s">
        <v>64</v>
      </c>
      <c r="B67" s="11" t="s">
        <v>26</v>
      </c>
      <c r="C67" s="11" t="s">
        <v>10</v>
      </c>
      <c r="D67" s="6" t="s">
        <v>65</v>
      </c>
      <c r="E67" s="14"/>
      <c r="F67" s="59">
        <f>F68</f>
        <v>603000</v>
      </c>
    </row>
    <row r="68" spans="1:6" ht="47.25">
      <c r="A68" s="10" t="s">
        <v>66</v>
      </c>
      <c r="B68" s="11" t="s">
        <v>26</v>
      </c>
      <c r="C68" s="6" t="s">
        <v>10</v>
      </c>
      <c r="D68" s="6" t="s">
        <v>67</v>
      </c>
      <c r="E68" s="14"/>
      <c r="F68" s="59">
        <f>F69</f>
        <v>603000</v>
      </c>
    </row>
    <row r="69" spans="1:6" ht="31.5">
      <c r="A69" s="10" t="s">
        <v>68</v>
      </c>
      <c r="B69" s="11" t="s">
        <v>26</v>
      </c>
      <c r="C69" s="6" t="s">
        <v>10</v>
      </c>
      <c r="D69" s="6" t="s">
        <v>69</v>
      </c>
      <c r="E69" s="14"/>
      <c r="F69" s="59">
        <f>F70</f>
        <v>603000</v>
      </c>
    </row>
    <row r="70" spans="1:6" ht="31.5">
      <c r="A70" s="10" t="s">
        <v>36</v>
      </c>
      <c r="B70" s="11" t="s">
        <v>26</v>
      </c>
      <c r="C70" s="11" t="s">
        <v>10</v>
      </c>
      <c r="D70" s="6" t="s">
        <v>69</v>
      </c>
      <c r="E70" s="11" t="s">
        <v>71</v>
      </c>
      <c r="F70" s="59">
        <v>603000</v>
      </c>
    </row>
    <row r="71" spans="1:6" ht="15.75">
      <c r="A71" s="72" t="s">
        <v>28</v>
      </c>
      <c r="B71" s="17">
        <v>11</v>
      </c>
      <c r="C71" s="17" t="s">
        <v>17</v>
      </c>
      <c r="D71" s="58"/>
      <c r="E71" s="58"/>
      <c r="F71" s="59">
        <f>F72</f>
        <v>12000</v>
      </c>
    </row>
    <row r="72" spans="1:6" ht="15.75">
      <c r="A72" s="10" t="s">
        <v>93</v>
      </c>
      <c r="B72" s="17">
        <v>11</v>
      </c>
      <c r="C72" s="17" t="s">
        <v>16</v>
      </c>
      <c r="D72" s="58"/>
      <c r="E72" s="58"/>
      <c r="F72" s="59">
        <f>F73</f>
        <v>12000</v>
      </c>
    </row>
    <row r="73" spans="1:6" ht="47.25">
      <c r="A73" s="38" t="s">
        <v>88</v>
      </c>
      <c r="B73" s="17">
        <v>11</v>
      </c>
      <c r="C73" s="17" t="s">
        <v>16</v>
      </c>
      <c r="D73" s="6" t="s">
        <v>89</v>
      </c>
      <c r="E73" s="58"/>
      <c r="F73" s="59">
        <f>F74</f>
        <v>12000</v>
      </c>
    </row>
    <row r="74" spans="1:6" ht="47.25">
      <c r="A74" s="10" t="s">
        <v>90</v>
      </c>
      <c r="B74" s="17">
        <v>11</v>
      </c>
      <c r="C74" s="17" t="s">
        <v>16</v>
      </c>
      <c r="D74" s="6" t="s">
        <v>91</v>
      </c>
      <c r="E74" s="58"/>
      <c r="F74" s="59">
        <f>F75</f>
        <v>12000</v>
      </c>
    </row>
    <row r="75" spans="1:6" ht="31.5">
      <c r="A75" s="38" t="s">
        <v>62</v>
      </c>
      <c r="B75" s="17">
        <v>11</v>
      </c>
      <c r="C75" s="17" t="s">
        <v>16</v>
      </c>
      <c r="D75" s="6" t="s">
        <v>63</v>
      </c>
      <c r="E75" s="58"/>
      <c r="F75" s="59">
        <f>F76</f>
        <v>12000</v>
      </c>
    </row>
    <row r="76" spans="1:6" ht="31.5">
      <c r="A76" s="60" t="s">
        <v>36</v>
      </c>
      <c r="B76" s="17">
        <v>11</v>
      </c>
      <c r="C76" s="17" t="s">
        <v>16</v>
      </c>
      <c r="D76" s="6" t="s">
        <v>63</v>
      </c>
      <c r="E76" s="58">
        <v>200</v>
      </c>
      <c r="F76" s="59">
        <v>12000</v>
      </c>
    </row>
    <row r="77" spans="1:6" ht="47.25">
      <c r="A77" s="10" t="s">
        <v>107</v>
      </c>
      <c r="B77" s="64">
        <v>14</v>
      </c>
      <c r="C77" s="11" t="s">
        <v>17</v>
      </c>
      <c r="D77" s="11"/>
      <c r="E77" s="58"/>
      <c r="F77" s="59">
        <f>F78</f>
        <v>0</v>
      </c>
    </row>
    <row r="78" spans="1:6" ht="15.75">
      <c r="A78" s="61" t="s">
        <v>108</v>
      </c>
      <c r="B78" s="34" t="s">
        <v>111</v>
      </c>
      <c r="C78" s="34" t="s">
        <v>19</v>
      </c>
      <c r="D78" s="62"/>
      <c r="E78" s="35"/>
      <c r="F78" s="59">
        <f>F79</f>
        <v>0</v>
      </c>
    </row>
    <row r="79" spans="1:6" ht="15.75">
      <c r="A79" s="63" t="s">
        <v>109</v>
      </c>
      <c r="B79" s="34" t="s">
        <v>111</v>
      </c>
      <c r="C79" s="34" t="s">
        <v>19</v>
      </c>
      <c r="D79" s="62" t="s">
        <v>46</v>
      </c>
      <c r="E79" s="35"/>
      <c r="F79" s="59">
        <f>F80</f>
        <v>0</v>
      </c>
    </row>
    <row r="80" spans="1:6" ht="63">
      <c r="A80" s="61" t="s">
        <v>110</v>
      </c>
      <c r="B80" s="34" t="s">
        <v>111</v>
      </c>
      <c r="C80" s="34" t="s">
        <v>19</v>
      </c>
      <c r="D80" s="62" t="s">
        <v>112</v>
      </c>
      <c r="E80" s="35"/>
      <c r="F80" s="59">
        <f>F81</f>
        <v>0</v>
      </c>
    </row>
    <row r="81" spans="1:6" ht="15.75">
      <c r="A81" s="61" t="s">
        <v>41</v>
      </c>
      <c r="B81" s="34" t="s">
        <v>111</v>
      </c>
      <c r="C81" s="34" t="s">
        <v>19</v>
      </c>
      <c r="D81" s="62" t="s">
        <v>112</v>
      </c>
      <c r="E81" s="35" t="s">
        <v>74</v>
      </c>
      <c r="F81" s="59">
        <v>0</v>
      </c>
    </row>
    <row r="82" spans="1:6" ht="15.75">
      <c r="A82" s="72" t="s">
        <v>29</v>
      </c>
      <c r="B82" s="58"/>
      <c r="C82" s="58"/>
      <c r="D82" s="58"/>
      <c r="E82" s="58"/>
      <c r="F82" s="59">
        <f>F13++F36+F42+F49+F60+F65+F71+F77</f>
        <v>6445300</v>
      </c>
    </row>
    <row r="83" spans="1:6" ht="20.25" customHeight="1">
      <c r="A83" s="82"/>
      <c r="B83" s="51"/>
      <c r="C83" s="51"/>
      <c r="D83" s="51"/>
      <c r="E83" s="51"/>
      <c r="F83" s="83"/>
    </row>
    <row r="84" spans="1:7" ht="20.25" customHeight="1">
      <c r="A84" s="87" t="s">
        <v>137</v>
      </c>
      <c r="B84" s="88"/>
      <c r="C84" s="88"/>
      <c r="D84" s="88"/>
      <c r="E84" s="88"/>
      <c r="F84" s="88"/>
      <c r="G84" s="88"/>
    </row>
    <row r="85" spans="1:6" ht="20.25" customHeight="1">
      <c r="A85" s="50"/>
      <c r="B85" s="51"/>
      <c r="C85" s="51"/>
      <c r="D85" s="51"/>
      <c r="E85" s="84"/>
      <c r="F85" s="49"/>
    </row>
    <row r="86" s="1" customFormat="1" ht="12.75">
      <c r="F86" s="2"/>
    </row>
  </sheetData>
  <sheetProtection/>
  <mergeCells count="13">
    <mergeCell ref="H14:K14"/>
    <mergeCell ref="C1:F1"/>
    <mergeCell ref="C2:F2"/>
    <mergeCell ref="H2:K2"/>
    <mergeCell ref="H3:K3"/>
    <mergeCell ref="C3:F3"/>
    <mergeCell ref="A5:F5"/>
    <mergeCell ref="A6:F6"/>
    <mergeCell ref="A7:F7"/>
    <mergeCell ref="A8:F8"/>
    <mergeCell ref="A9:F9"/>
    <mergeCell ref="A84:G84"/>
    <mergeCell ref="A10:F10"/>
  </mergeCells>
  <printOptions/>
  <pageMargins left="0.6692913385826772" right="0.4330708661417323" top="0.4330708661417323" bottom="0.4330708661417323" header="0.35433070866141736" footer="0.3543307086614173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70" zoomScaleNormal="70" zoomScalePageLayoutView="0" workbookViewId="0" topLeftCell="A79">
      <selection activeCell="A101" sqref="A101:F101"/>
    </sheetView>
  </sheetViews>
  <sheetFormatPr defaultColWidth="9.140625" defaultRowHeight="12.75"/>
  <cols>
    <col min="1" max="1" width="48.421875" style="8" customWidth="1"/>
    <col min="2" max="2" width="19.28125" style="8" customWidth="1"/>
    <col min="3" max="5" width="9.140625" style="8" customWidth="1"/>
    <col min="6" max="6" width="18.140625" style="8" customWidth="1"/>
    <col min="7" max="16384" width="9.140625" style="9" customWidth="1"/>
  </cols>
  <sheetData>
    <row r="1" spans="1:6" ht="15.75">
      <c r="A1" s="47"/>
      <c r="B1" s="95" t="s">
        <v>78</v>
      </c>
      <c r="C1" s="95"/>
      <c r="D1" s="95"/>
      <c r="E1" s="95"/>
      <c r="F1" s="95"/>
    </row>
    <row r="2" spans="1:6" ht="29.25" customHeight="1">
      <c r="A2" s="47"/>
      <c r="B2" s="96" t="s">
        <v>133</v>
      </c>
      <c r="C2" s="96"/>
      <c r="D2" s="96"/>
      <c r="E2" s="96"/>
      <c r="F2" s="96"/>
    </row>
    <row r="3" spans="1:6" ht="15.75">
      <c r="A3" s="47"/>
      <c r="B3" s="97" t="s">
        <v>138</v>
      </c>
      <c r="C3" s="97"/>
      <c r="D3" s="97"/>
      <c r="E3" s="97"/>
      <c r="F3" s="97"/>
    </row>
    <row r="4" spans="1:6" ht="15.75">
      <c r="A4" s="47"/>
      <c r="B4" s="48"/>
      <c r="C4" s="48"/>
      <c r="D4" s="48"/>
      <c r="E4" s="48"/>
      <c r="F4" s="48"/>
    </row>
    <row r="5" spans="1:6" ht="15.75">
      <c r="A5" s="98" t="s">
        <v>117</v>
      </c>
      <c r="B5" s="98"/>
      <c r="C5" s="98"/>
      <c r="D5" s="98"/>
      <c r="E5" s="98"/>
      <c r="F5" s="98"/>
    </row>
    <row r="6" spans="1:6" ht="15.75">
      <c r="A6" s="98" t="s">
        <v>130</v>
      </c>
      <c r="B6" s="98"/>
      <c r="C6" s="98"/>
      <c r="D6" s="98"/>
      <c r="E6" s="98"/>
      <c r="F6" s="98"/>
    </row>
    <row r="7" spans="1:6" ht="15.75">
      <c r="A7" s="98" t="s">
        <v>131</v>
      </c>
      <c r="B7" s="98"/>
      <c r="C7" s="98"/>
      <c r="D7" s="98"/>
      <c r="E7" s="98"/>
      <c r="F7" s="98"/>
    </row>
    <row r="8" spans="1:6" ht="15.75">
      <c r="A8" s="98" t="s">
        <v>79</v>
      </c>
      <c r="B8" s="98"/>
      <c r="C8" s="98"/>
      <c r="D8" s="98"/>
      <c r="E8" s="98"/>
      <c r="F8" s="98"/>
    </row>
    <row r="9" spans="1:6" ht="15.75">
      <c r="A9" s="98" t="s">
        <v>80</v>
      </c>
      <c r="B9" s="98"/>
      <c r="C9" s="98"/>
      <c r="D9" s="98"/>
      <c r="E9" s="98"/>
      <c r="F9" s="98"/>
    </row>
    <row r="10" spans="1:6" ht="15.75">
      <c r="A10" s="98" t="s">
        <v>140</v>
      </c>
      <c r="B10" s="98"/>
      <c r="C10" s="98"/>
      <c r="D10" s="98"/>
      <c r="E10" s="98"/>
      <c r="F10" s="98"/>
    </row>
    <row r="11" spans="1:6" ht="15.75">
      <c r="A11" s="100" t="s">
        <v>0</v>
      </c>
      <c r="B11" s="102" t="s">
        <v>4</v>
      </c>
      <c r="C11" s="102" t="s">
        <v>5</v>
      </c>
      <c r="D11" s="102" t="s">
        <v>2</v>
      </c>
      <c r="E11" s="102" t="s">
        <v>3</v>
      </c>
      <c r="F11" s="103" t="s">
        <v>1</v>
      </c>
    </row>
    <row r="12" spans="1:6" ht="15.75">
      <c r="A12" s="101"/>
      <c r="B12" s="102"/>
      <c r="C12" s="102"/>
      <c r="D12" s="102"/>
      <c r="E12" s="102"/>
      <c r="F12" s="104"/>
    </row>
    <row r="13" spans="1:6" ht="47.25">
      <c r="A13" s="10" t="s">
        <v>64</v>
      </c>
      <c r="B13" s="6" t="s">
        <v>65</v>
      </c>
      <c r="C13" s="11"/>
      <c r="D13" s="11"/>
      <c r="E13" s="6"/>
      <c r="F13" s="12">
        <f>F14</f>
        <v>603000</v>
      </c>
    </row>
    <row r="14" spans="1:6" ht="63">
      <c r="A14" s="10" t="s">
        <v>66</v>
      </c>
      <c r="B14" s="6" t="s">
        <v>67</v>
      </c>
      <c r="C14" s="11"/>
      <c r="D14" s="11"/>
      <c r="E14" s="6"/>
      <c r="F14" s="12">
        <f>F15</f>
        <v>603000</v>
      </c>
    </row>
    <row r="15" spans="1:6" ht="31.5">
      <c r="A15" s="10" t="s">
        <v>68</v>
      </c>
      <c r="B15" s="6" t="s">
        <v>69</v>
      </c>
      <c r="C15" s="11"/>
      <c r="D15" s="11"/>
      <c r="E15" s="6"/>
      <c r="F15" s="12">
        <f>F16</f>
        <v>603000</v>
      </c>
    </row>
    <row r="16" spans="1:6" ht="47.25">
      <c r="A16" s="10" t="s">
        <v>81</v>
      </c>
      <c r="B16" s="6" t="s">
        <v>69</v>
      </c>
      <c r="C16" s="11">
        <v>600</v>
      </c>
      <c r="D16" s="11"/>
      <c r="E16" s="11"/>
      <c r="F16" s="12">
        <f>F17</f>
        <v>603000</v>
      </c>
    </row>
    <row r="17" spans="1:6" ht="15.75">
      <c r="A17" s="10" t="s">
        <v>86</v>
      </c>
      <c r="B17" s="6" t="s">
        <v>69</v>
      </c>
      <c r="C17" s="11">
        <v>600</v>
      </c>
      <c r="D17" s="11" t="s">
        <v>26</v>
      </c>
      <c r="E17" s="11" t="s">
        <v>17</v>
      </c>
      <c r="F17" s="12">
        <f>F18</f>
        <v>603000</v>
      </c>
    </row>
    <row r="18" spans="1:6" ht="15.75">
      <c r="A18" s="10" t="s">
        <v>87</v>
      </c>
      <c r="B18" s="6" t="s">
        <v>69</v>
      </c>
      <c r="C18" s="11">
        <v>600</v>
      </c>
      <c r="D18" s="11" t="s">
        <v>26</v>
      </c>
      <c r="E18" s="11" t="s">
        <v>10</v>
      </c>
      <c r="F18" s="12">
        <f>'Прил № 7 РазПОДР 2015'!F70</f>
        <v>603000</v>
      </c>
    </row>
    <row r="19" spans="1:6" s="15" customFormat="1" ht="63">
      <c r="A19" s="38" t="s">
        <v>88</v>
      </c>
      <c r="B19" s="6" t="s">
        <v>89</v>
      </c>
      <c r="C19" s="11"/>
      <c r="D19" s="11"/>
      <c r="E19" s="6"/>
      <c r="F19" s="54">
        <f>F20</f>
        <v>12000</v>
      </c>
    </row>
    <row r="20" spans="1:6" ht="63">
      <c r="A20" s="10" t="s">
        <v>90</v>
      </c>
      <c r="B20" s="6" t="s">
        <v>91</v>
      </c>
      <c r="C20" s="11"/>
      <c r="D20" s="11"/>
      <c r="E20" s="6"/>
      <c r="F20" s="54">
        <f>F21</f>
        <v>12000</v>
      </c>
    </row>
    <row r="21" spans="1:6" ht="31.5">
      <c r="A21" s="38" t="s">
        <v>62</v>
      </c>
      <c r="B21" s="6" t="s">
        <v>63</v>
      </c>
      <c r="C21" s="11"/>
      <c r="D21" s="11"/>
      <c r="E21" s="6"/>
      <c r="F21" s="54">
        <f>F22</f>
        <v>12000</v>
      </c>
    </row>
    <row r="22" spans="1:6" ht="31.5">
      <c r="A22" s="10" t="s">
        <v>36</v>
      </c>
      <c r="B22" s="6" t="s">
        <v>63</v>
      </c>
      <c r="C22" s="11">
        <v>200</v>
      </c>
      <c r="D22" s="11"/>
      <c r="E22" s="6"/>
      <c r="F22" s="54">
        <f>F23</f>
        <v>12000</v>
      </c>
    </row>
    <row r="23" spans="1:6" ht="15.75">
      <c r="A23" s="10" t="s">
        <v>92</v>
      </c>
      <c r="B23" s="6" t="s">
        <v>63</v>
      </c>
      <c r="C23" s="11">
        <v>200</v>
      </c>
      <c r="D23" s="6">
        <v>11</v>
      </c>
      <c r="E23" s="6" t="s">
        <v>17</v>
      </c>
      <c r="F23" s="54">
        <f>F24</f>
        <v>12000</v>
      </c>
    </row>
    <row r="24" spans="1:6" ht="15.75">
      <c r="A24" s="10" t="s">
        <v>93</v>
      </c>
      <c r="B24" s="6" t="s">
        <v>63</v>
      </c>
      <c r="C24" s="11">
        <v>200</v>
      </c>
      <c r="D24" s="11">
        <v>11</v>
      </c>
      <c r="E24" s="6" t="s">
        <v>16</v>
      </c>
      <c r="F24" s="54">
        <f>'Прил № 7 РазПОДР 2015'!F76</f>
        <v>12000</v>
      </c>
    </row>
    <row r="25" spans="1:6" ht="15.75">
      <c r="A25" s="10" t="s">
        <v>45</v>
      </c>
      <c r="B25" s="11" t="s">
        <v>46</v>
      </c>
      <c r="C25" s="11"/>
      <c r="D25" s="11"/>
      <c r="E25" s="11"/>
      <c r="F25" s="12">
        <f>F26+F30+F41+F45+F60+F67+F71+F75+F79+F83+F87+F56+F52+F95+F91</f>
        <v>5830300</v>
      </c>
    </row>
    <row r="26" spans="1:6" ht="15.75">
      <c r="A26" s="10" t="s">
        <v>100</v>
      </c>
      <c r="B26" s="11" t="s">
        <v>47</v>
      </c>
      <c r="C26" s="11"/>
      <c r="D26" s="11"/>
      <c r="E26" s="11"/>
      <c r="F26" s="12">
        <f>F27</f>
        <v>396800</v>
      </c>
    </row>
    <row r="27" spans="1:6" ht="94.5">
      <c r="A27" s="10" t="s">
        <v>82</v>
      </c>
      <c r="B27" s="11" t="s">
        <v>47</v>
      </c>
      <c r="C27" s="11">
        <v>100</v>
      </c>
      <c r="D27" s="11"/>
      <c r="E27" s="11"/>
      <c r="F27" s="12">
        <f>F29</f>
        <v>396800</v>
      </c>
    </row>
    <row r="28" spans="1:6" ht="15.75">
      <c r="A28" s="10" t="s">
        <v>6</v>
      </c>
      <c r="B28" s="11" t="s">
        <v>47</v>
      </c>
      <c r="C28" s="6" t="s">
        <v>83</v>
      </c>
      <c r="D28" s="11"/>
      <c r="E28" s="6"/>
      <c r="F28" s="12">
        <f>F29</f>
        <v>396800</v>
      </c>
    </row>
    <row r="29" spans="1:6" ht="47.25">
      <c r="A29" s="10" t="s">
        <v>95</v>
      </c>
      <c r="B29" s="11" t="s">
        <v>47</v>
      </c>
      <c r="C29" s="11" t="s">
        <v>83</v>
      </c>
      <c r="D29" s="11"/>
      <c r="E29" s="11"/>
      <c r="F29" s="12">
        <f>'Прил № 7 РазПОДР 2015'!F17</f>
        <v>396800</v>
      </c>
    </row>
    <row r="30" spans="1:6" ht="15.75">
      <c r="A30" s="10" t="s">
        <v>30</v>
      </c>
      <c r="B30" s="11" t="s">
        <v>48</v>
      </c>
      <c r="C30" s="11"/>
      <c r="D30" s="11"/>
      <c r="E30" s="11"/>
      <c r="F30" s="12">
        <f>F31+F34+F38</f>
        <v>528100</v>
      </c>
    </row>
    <row r="31" spans="1:6" ht="94.5">
      <c r="A31" s="10" t="s">
        <v>82</v>
      </c>
      <c r="B31" s="11" t="s">
        <v>48</v>
      </c>
      <c r="C31" s="11">
        <v>100</v>
      </c>
      <c r="D31" s="11"/>
      <c r="E31" s="11"/>
      <c r="F31" s="12">
        <f>F32</f>
        <v>253900</v>
      </c>
    </row>
    <row r="32" spans="1:6" ht="15.75">
      <c r="A32" s="10" t="s">
        <v>6</v>
      </c>
      <c r="B32" s="11" t="s">
        <v>48</v>
      </c>
      <c r="C32" s="6" t="s">
        <v>83</v>
      </c>
      <c r="D32" s="11" t="s">
        <v>10</v>
      </c>
      <c r="E32" s="6" t="s">
        <v>17</v>
      </c>
      <c r="F32" s="12">
        <f>F33</f>
        <v>253900</v>
      </c>
    </row>
    <row r="33" spans="1:6" ht="78.75">
      <c r="A33" s="10" t="s">
        <v>94</v>
      </c>
      <c r="B33" s="11" t="s">
        <v>48</v>
      </c>
      <c r="C33" s="11">
        <v>100</v>
      </c>
      <c r="D33" s="11" t="s">
        <v>10</v>
      </c>
      <c r="E33" s="11" t="s">
        <v>11</v>
      </c>
      <c r="F33" s="12">
        <f>'Прил № 7 РазПОДР 2015'!F21</f>
        <v>253900</v>
      </c>
    </row>
    <row r="34" spans="1:6" ht="31.5">
      <c r="A34" s="10" t="s">
        <v>36</v>
      </c>
      <c r="B34" s="11" t="s">
        <v>48</v>
      </c>
      <c r="C34" s="11">
        <v>200</v>
      </c>
      <c r="D34" s="11"/>
      <c r="E34" s="11"/>
      <c r="F34" s="12">
        <f>F35</f>
        <v>273200</v>
      </c>
    </row>
    <row r="35" spans="1:6" ht="15.75">
      <c r="A35" s="10" t="s">
        <v>6</v>
      </c>
      <c r="B35" s="11" t="s">
        <v>48</v>
      </c>
      <c r="C35" s="6" t="s">
        <v>71</v>
      </c>
      <c r="D35" s="11" t="s">
        <v>10</v>
      </c>
      <c r="E35" s="6" t="s">
        <v>17</v>
      </c>
      <c r="F35" s="12">
        <f>F36</f>
        <v>273200</v>
      </c>
    </row>
    <row r="36" spans="1:6" ht="78.75">
      <c r="A36" s="10" t="s">
        <v>94</v>
      </c>
      <c r="B36" s="11" t="s">
        <v>48</v>
      </c>
      <c r="C36" s="11" t="s">
        <v>71</v>
      </c>
      <c r="D36" s="11" t="s">
        <v>10</v>
      </c>
      <c r="E36" s="11" t="s">
        <v>11</v>
      </c>
      <c r="F36" s="12">
        <f>F37</f>
        <v>273200</v>
      </c>
    </row>
    <row r="37" spans="1:6" ht="31.5">
      <c r="A37" s="10" t="s">
        <v>36</v>
      </c>
      <c r="B37" s="11" t="s">
        <v>48</v>
      </c>
      <c r="C37" s="11">
        <v>200</v>
      </c>
      <c r="D37" s="11" t="s">
        <v>10</v>
      </c>
      <c r="E37" s="11" t="s">
        <v>11</v>
      </c>
      <c r="F37" s="12">
        <f>'Прил № 7 РазПОДР 2015'!F22</f>
        <v>273200</v>
      </c>
    </row>
    <row r="38" spans="1:6" ht="15.75">
      <c r="A38" s="10" t="s">
        <v>37</v>
      </c>
      <c r="B38" s="11" t="s">
        <v>48</v>
      </c>
      <c r="C38" s="11">
        <v>800</v>
      </c>
      <c r="D38" s="11"/>
      <c r="E38" s="11"/>
      <c r="F38" s="12">
        <f>F39</f>
        <v>1000</v>
      </c>
    </row>
    <row r="39" spans="1:6" ht="15.75">
      <c r="A39" s="10" t="s">
        <v>6</v>
      </c>
      <c r="B39" s="11" t="s">
        <v>48</v>
      </c>
      <c r="C39" s="6" t="s">
        <v>84</v>
      </c>
      <c r="D39" s="11" t="s">
        <v>10</v>
      </c>
      <c r="E39" s="6" t="s">
        <v>17</v>
      </c>
      <c r="F39" s="12">
        <f>F40</f>
        <v>1000</v>
      </c>
    </row>
    <row r="40" spans="1:6" ht="78.75">
      <c r="A40" s="10" t="s">
        <v>94</v>
      </c>
      <c r="B40" s="11" t="s">
        <v>48</v>
      </c>
      <c r="C40" s="11" t="s">
        <v>84</v>
      </c>
      <c r="D40" s="11" t="s">
        <v>10</v>
      </c>
      <c r="E40" s="11" t="s">
        <v>11</v>
      </c>
      <c r="F40" s="12">
        <f>'Прил № 7 РазПОДР 2015'!F23</f>
        <v>1000</v>
      </c>
    </row>
    <row r="41" spans="1:6" ht="31.5">
      <c r="A41" s="10" t="s">
        <v>33</v>
      </c>
      <c r="B41" s="6" t="s">
        <v>76</v>
      </c>
      <c r="C41" s="6"/>
      <c r="D41" s="11"/>
      <c r="E41" s="11"/>
      <c r="F41" s="12">
        <f>F42</f>
        <v>238600</v>
      </c>
    </row>
    <row r="42" spans="1:6" ht="15.75">
      <c r="A42" s="10" t="s">
        <v>37</v>
      </c>
      <c r="B42" s="6" t="s">
        <v>76</v>
      </c>
      <c r="C42" s="11">
        <v>800</v>
      </c>
      <c r="D42" s="11"/>
      <c r="E42" s="11"/>
      <c r="F42" s="12">
        <f>F43</f>
        <v>238600</v>
      </c>
    </row>
    <row r="43" spans="1:6" ht="15.75">
      <c r="A43" s="10" t="s">
        <v>6</v>
      </c>
      <c r="B43" s="6" t="s">
        <v>76</v>
      </c>
      <c r="C43" s="11">
        <v>800</v>
      </c>
      <c r="D43" s="11" t="s">
        <v>10</v>
      </c>
      <c r="E43" s="11" t="s">
        <v>17</v>
      </c>
      <c r="F43" s="12">
        <f>F44</f>
        <v>238600</v>
      </c>
    </row>
    <row r="44" spans="1:6" ht="15.75">
      <c r="A44" s="10" t="s">
        <v>85</v>
      </c>
      <c r="B44" s="6" t="s">
        <v>76</v>
      </c>
      <c r="C44" s="11">
        <v>800</v>
      </c>
      <c r="D44" s="11" t="s">
        <v>10</v>
      </c>
      <c r="E44" s="6">
        <v>13</v>
      </c>
      <c r="F44" s="12">
        <f>'Прил № 7 РазПОДР 2015'!F33</f>
        <v>238600</v>
      </c>
    </row>
    <row r="45" spans="1:6" ht="31.5">
      <c r="A45" s="55" t="s">
        <v>96</v>
      </c>
      <c r="B45" s="6" t="s">
        <v>75</v>
      </c>
      <c r="C45" s="11"/>
      <c r="D45" s="11"/>
      <c r="E45" s="11"/>
      <c r="F45" s="12">
        <f>F46+F49</f>
        <v>182700</v>
      </c>
    </row>
    <row r="46" spans="1:6" ht="94.5">
      <c r="A46" s="10" t="s">
        <v>82</v>
      </c>
      <c r="B46" s="6" t="s">
        <v>75</v>
      </c>
      <c r="C46" s="11" t="s">
        <v>83</v>
      </c>
      <c r="D46" s="11"/>
      <c r="E46" s="11"/>
      <c r="F46" s="12">
        <f>F47</f>
        <v>164700</v>
      </c>
    </row>
    <row r="47" spans="1:6" ht="15.75">
      <c r="A47" s="10" t="s">
        <v>6</v>
      </c>
      <c r="B47" s="6" t="s">
        <v>75</v>
      </c>
      <c r="C47" s="11" t="s">
        <v>83</v>
      </c>
      <c r="D47" s="11" t="s">
        <v>10</v>
      </c>
      <c r="E47" s="11" t="s">
        <v>17</v>
      </c>
      <c r="F47" s="12">
        <f>F48</f>
        <v>164700</v>
      </c>
    </row>
    <row r="48" spans="1:6" ht="15.75">
      <c r="A48" s="10" t="s">
        <v>85</v>
      </c>
      <c r="B48" s="6" t="s">
        <v>75</v>
      </c>
      <c r="C48" s="11" t="s">
        <v>83</v>
      </c>
      <c r="D48" s="11" t="s">
        <v>10</v>
      </c>
      <c r="E48" s="6">
        <v>13</v>
      </c>
      <c r="F48" s="12">
        <f>'Прил № 7 РазПОДР 2015'!F30</f>
        <v>164700</v>
      </c>
    </row>
    <row r="49" spans="1:6" ht="31.5">
      <c r="A49" s="10" t="s">
        <v>36</v>
      </c>
      <c r="B49" s="6" t="s">
        <v>75</v>
      </c>
      <c r="C49" s="11" t="s">
        <v>71</v>
      </c>
      <c r="D49" s="11"/>
      <c r="E49" s="11"/>
      <c r="F49" s="12">
        <f>F50</f>
        <v>18000</v>
      </c>
    </row>
    <row r="50" spans="1:6" ht="15.75">
      <c r="A50" s="10" t="s">
        <v>6</v>
      </c>
      <c r="B50" s="6" t="s">
        <v>75</v>
      </c>
      <c r="C50" s="11" t="s">
        <v>71</v>
      </c>
      <c r="D50" s="11" t="s">
        <v>10</v>
      </c>
      <c r="E50" s="11" t="s">
        <v>17</v>
      </c>
      <c r="F50" s="12">
        <f>F51</f>
        <v>18000</v>
      </c>
    </row>
    <row r="51" spans="1:6" ht="15.75">
      <c r="A51" s="10" t="s">
        <v>85</v>
      </c>
      <c r="B51" s="6" t="s">
        <v>75</v>
      </c>
      <c r="C51" s="11" t="s">
        <v>71</v>
      </c>
      <c r="D51" s="11" t="s">
        <v>10</v>
      </c>
      <c r="E51" s="6">
        <v>13</v>
      </c>
      <c r="F51" s="12">
        <f>'Прил № 7 РазПОДР 2015'!F31</f>
        <v>18000</v>
      </c>
    </row>
    <row r="52" spans="1:6" ht="78.75">
      <c r="A52" s="61" t="s">
        <v>110</v>
      </c>
      <c r="B52" s="62" t="s">
        <v>112</v>
      </c>
      <c r="C52" s="35"/>
      <c r="D52" s="34"/>
      <c r="E52" s="34"/>
      <c r="F52" s="54">
        <f>F53</f>
        <v>0</v>
      </c>
    </row>
    <row r="53" spans="1:6" ht="15.75">
      <c r="A53" s="61" t="s">
        <v>41</v>
      </c>
      <c r="B53" s="62" t="s">
        <v>112</v>
      </c>
      <c r="C53" s="35" t="s">
        <v>74</v>
      </c>
      <c r="D53" s="34"/>
      <c r="E53" s="34"/>
      <c r="F53" s="54">
        <f>F54</f>
        <v>0</v>
      </c>
    </row>
    <row r="54" spans="1:6" ht="47.25">
      <c r="A54" s="10" t="s">
        <v>107</v>
      </c>
      <c r="B54" s="62" t="s">
        <v>112</v>
      </c>
      <c r="C54" s="11" t="s">
        <v>74</v>
      </c>
      <c r="D54" s="11">
        <v>14</v>
      </c>
      <c r="E54" s="11" t="s">
        <v>17</v>
      </c>
      <c r="F54" s="54">
        <f>F55</f>
        <v>0</v>
      </c>
    </row>
    <row r="55" spans="1:6" ht="31.5">
      <c r="A55" s="61" t="s">
        <v>108</v>
      </c>
      <c r="B55" s="62" t="s">
        <v>112</v>
      </c>
      <c r="C55" s="35" t="s">
        <v>74</v>
      </c>
      <c r="D55" s="34" t="s">
        <v>111</v>
      </c>
      <c r="E55" s="34" t="s">
        <v>19</v>
      </c>
      <c r="F55" s="54">
        <f>'Прил № 7 РазПОДР 2015'!F81</f>
        <v>0</v>
      </c>
    </row>
    <row r="56" spans="1:6" ht="110.25">
      <c r="A56" s="37" t="s">
        <v>106</v>
      </c>
      <c r="B56" s="6" t="s">
        <v>73</v>
      </c>
      <c r="C56" s="6"/>
      <c r="D56" s="11"/>
      <c r="E56" s="6"/>
      <c r="F56" s="12">
        <f>F57</f>
        <v>3683200</v>
      </c>
    </row>
    <row r="57" spans="1:6" ht="15.75">
      <c r="A57" s="10" t="s">
        <v>41</v>
      </c>
      <c r="B57" s="6" t="s">
        <v>73</v>
      </c>
      <c r="C57" s="11" t="s">
        <v>74</v>
      </c>
      <c r="D57" s="6"/>
      <c r="E57" s="6"/>
      <c r="F57" s="12">
        <f>F59</f>
        <v>3683200</v>
      </c>
    </row>
    <row r="58" spans="1:6" ht="15.75">
      <c r="A58" s="10" t="s">
        <v>39</v>
      </c>
      <c r="B58" s="6" t="s">
        <v>73</v>
      </c>
      <c r="C58" s="11" t="s">
        <v>74</v>
      </c>
      <c r="D58" s="6" t="s">
        <v>42</v>
      </c>
      <c r="E58" s="6" t="s">
        <v>17</v>
      </c>
      <c r="F58" s="12"/>
    </row>
    <row r="59" spans="1:6" ht="15.75">
      <c r="A59" s="10" t="s">
        <v>40</v>
      </c>
      <c r="B59" s="6" t="s">
        <v>73</v>
      </c>
      <c r="C59" s="11" t="s">
        <v>74</v>
      </c>
      <c r="D59" s="6" t="s">
        <v>42</v>
      </c>
      <c r="E59" s="6" t="s">
        <v>10</v>
      </c>
      <c r="F59" s="12">
        <f>'Прил № 7 РазПОДР 2015'!F64</f>
        <v>3683200</v>
      </c>
    </row>
    <row r="60" spans="1:6" s="16" customFormat="1" ht="47.25">
      <c r="A60" s="10" t="s">
        <v>20</v>
      </c>
      <c r="B60" s="6" t="s">
        <v>50</v>
      </c>
      <c r="C60" s="6"/>
      <c r="D60" s="11"/>
      <c r="E60" s="11"/>
      <c r="F60" s="12">
        <f>F61+F64</f>
        <v>74300</v>
      </c>
    </row>
    <row r="61" spans="1:6" ht="94.5">
      <c r="A61" s="10" t="s">
        <v>82</v>
      </c>
      <c r="B61" s="6" t="s">
        <v>50</v>
      </c>
      <c r="C61" s="6" t="s">
        <v>83</v>
      </c>
      <c r="D61" s="11"/>
      <c r="E61" s="11"/>
      <c r="F61" s="12">
        <f>F62</f>
        <v>68900</v>
      </c>
    </row>
    <row r="62" spans="1:6" ht="15.75">
      <c r="A62" s="10" t="s">
        <v>15</v>
      </c>
      <c r="B62" s="6" t="s">
        <v>50</v>
      </c>
      <c r="C62" s="11" t="s">
        <v>83</v>
      </c>
      <c r="D62" s="11" t="s">
        <v>16</v>
      </c>
      <c r="E62" s="11" t="s">
        <v>17</v>
      </c>
      <c r="F62" s="12">
        <f>F63</f>
        <v>68900</v>
      </c>
    </row>
    <row r="63" spans="1:6" ht="15.75">
      <c r="A63" s="10" t="s">
        <v>97</v>
      </c>
      <c r="B63" s="6" t="s">
        <v>50</v>
      </c>
      <c r="C63" s="11" t="s">
        <v>83</v>
      </c>
      <c r="D63" s="11" t="s">
        <v>16</v>
      </c>
      <c r="E63" s="11" t="s">
        <v>19</v>
      </c>
      <c r="F63" s="12">
        <f>'Прил № 7 РазПОДР 2015'!F40</f>
        <v>68900</v>
      </c>
    </row>
    <row r="64" spans="1:6" ht="31.5">
      <c r="A64" s="10" t="s">
        <v>36</v>
      </c>
      <c r="B64" s="6" t="s">
        <v>50</v>
      </c>
      <c r="C64" s="6" t="s">
        <v>71</v>
      </c>
      <c r="D64" s="11"/>
      <c r="E64" s="11"/>
      <c r="F64" s="12">
        <f>F65</f>
        <v>5400</v>
      </c>
    </row>
    <row r="65" spans="1:6" ht="15.75">
      <c r="A65" s="10" t="s">
        <v>15</v>
      </c>
      <c r="B65" s="6" t="s">
        <v>50</v>
      </c>
      <c r="C65" s="11" t="s">
        <v>71</v>
      </c>
      <c r="D65" s="11" t="s">
        <v>16</v>
      </c>
      <c r="E65" s="11" t="s">
        <v>17</v>
      </c>
      <c r="F65" s="12">
        <f>F66</f>
        <v>5400</v>
      </c>
    </row>
    <row r="66" spans="1:6" ht="15.75">
      <c r="A66" s="10" t="s">
        <v>97</v>
      </c>
      <c r="B66" s="6" t="s">
        <v>50</v>
      </c>
      <c r="C66" s="11" t="s">
        <v>71</v>
      </c>
      <c r="D66" s="11" t="s">
        <v>16</v>
      </c>
      <c r="E66" s="11" t="s">
        <v>19</v>
      </c>
      <c r="F66" s="12">
        <f>'Прил № 7 РазПОДР 2015'!F41</f>
        <v>5400</v>
      </c>
    </row>
    <row r="67" spans="1:6" ht="33.75" customHeight="1">
      <c r="A67" s="52" t="s">
        <v>98</v>
      </c>
      <c r="B67" s="6" t="s">
        <v>49</v>
      </c>
      <c r="C67" s="11"/>
      <c r="D67" s="11"/>
      <c r="E67" s="11"/>
      <c r="F67" s="12">
        <f>F68</f>
        <v>1000</v>
      </c>
    </row>
    <row r="68" spans="1:6" ht="31.5">
      <c r="A68" s="10" t="s">
        <v>36</v>
      </c>
      <c r="B68" s="6" t="s">
        <v>49</v>
      </c>
      <c r="C68" s="11" t="s">
        <v>71</v>
      </c>
      <c r="D68" s="11"/>
      <c r="E68" s="11"/>
      <c r="F68" s="12">
        <f>F69</f>
        <v>1000</v>
      </c>
    </row>
    <row r="69" spans="1:6" ht="15.75">
      <c r="A69" s="10" t="s">
        <v>6</v>
      </c>
      <c r="B69" s="6" t="s">
        <v>49</v>
      </c>
      <c r="C69" s="11" t="s">
        <v>71</v>
      </c>
      <c r="D69" s="17" t="s">
        <v>10</v>
      </c>
      <c r="E69" s="17" t="s">
        <v>17</v>
      </c>
      <c r="F69" s="12">
        <f>F70</f>
        <v>1000</v>
      </c>
    </row>
    <row r="70" spans="1:6" ht="15.75">
      <c r="A70" s="10" t="s">
        <v>85</v>
      </c>
      <c r="B70" s="6" t="s">
        <v>49</v>
      </c>
      <c r="C70" s="11" t="s">
        <v>71</v>
      </c>
      <c r="D70" s="11" t="s">
        <v>10</v>
      </c>
      <c r="E70" s="6">
        <v>13</v>
      </c>
      <c r="F70" s="12">
        <f>'Прил № 7 РазПОДР 2015'!F28</f>
        <v>1000</v>
      </c>
    </row>
    <row r="71" spans="1:6" ht="15.75">
      <c r="A71" s="33" t="s">
        <v>24</v>
      </c>
      <c r="B71" s="34" t="s">
        <v>56</v>
      </c>
      <c r="C71" s="35"/>
      <c r="D71" s="34"/>
      <c r="E71" s="34"/>
      <c r="F71" s="56">
        <f>F72</f>
        <v>465260</v>
      </c>
    </row>
    <row r="72" spans="1:6" ht="31.5">
      <c r="A72" s="10" t="s">
        <v>36</v>
      </c>
      <c r="B72" s="34" t="s">
        <v>56</v>
      </c>
      <c r="C72" s="35" t="s">
        <v>71</v>
      </c>
      <c r="D72" s="34"/>
      <c r="E72" s="34"/>
      <c r="F72" s="57">
        <f>F74</f>
        <v>465260</v>
      </c>
    </row>
    <row r="73" spans="1:6" ht="15.75">
      <c r="A73" s="10" t="s">
        <v>21</v>
      </c>
      <c r="B73" s="34" t="s">
        <v>56</v>
      </c>
      <c r="C73" s="35" t="s">
        <v>71</v>
      </c>
      <c r="D73" s="11" t="s">
        <v>22</v>
      </c>
      <c r="E73" s="11" t="s">
        <v>17</v>
      </c>
      <c r="F73" s="57"/>
    </row>
    <row r="74" spans="1:6" ht="15.75">
      <c r="A74" s="33" t="s">
        <v>23</v>
      </c>
      <c r="B74" s="34" t="s">
        <v>56</v>
      </c>
      <c r="C74" s="35" t="s">
        <v>71</v>
      </c>
      <c r="D74" s="34" t="s">
        <v>22</v>
      </c>
      <c r="E74" s="34" t="s">
        <v>19</v>
      </c>
      <c r="F74" s="57">
        <f>'Прил № 7 РазПОДР 2015'!F53</f>
        <v>465260</v>
      </c>
    </row>
    <row r="75" spans="1:6" ht="63">
      <c r="A75" s="10" t="s">
        <v>54</v>
      </c>
      <c r="B75" s="6" t="s">
        <v>55</v>
      </c>
      <c r="C75" s="6"/>
      <c r="D75" s="6"/>
      <c r="E75" s="6"/>
      <c r="F75" s="12">
        <f>F76</f>
        <v>197940</v>
      </c>
    </row>
    <row r="76" spans="1:6" ht="31.5">
      <c r="A76" s="10" t="s">
        <v>36</v>
      </c>
      <c r="B76" s="6" t="s">
        <v>55</v>
      </c>
      <c r="C76" s="6">
        <v>200</v>
      </c>
      <c r="D76" s="6"/>
      <c r="E76" s="6"/>
      <c r="F76" s="12">
        <f>F77</f>
        <v>197940</v>
      </c>
    </row>
    <row r="77" spans="1:6" ht="15.75">
      <c r="A77" s="10" t="s">
        <v>51</v>
      </c>
      <c r="B77" s="6" t="s">
        <v>55</v>
      </c>
      <c r="C77" s="6" t="s">
        <v>71</v>
      </c>
      <c r="D77" s="6" t="s">
        <v>11</v>
      </c>
      <c r="E77" s="6" t="s">
        <v>17</v>
      </c>
      <c r="F77" s="12">
        <f>F78</f>
        <v>197940</v>
      </c>
    </row>
    <row r="78" spans="1:6" ht="15.75">
      <c r="A78" s="10" t="s">
        <v>52</v>
      </c>
      <c r="B78" s="6" t="s">
        <v>55</v>
      </c>
      <c r="C78" s="6" t="s">
        <v>71</v>
      </c>
      <c r="D78" s="6" t="s">
        <v>11</v>
      </c>
      <c r="E78" s="6" t="s">
        <v>53</v>
      </c>
      <c r="F78" s="12">
        <f>'Прил № 7 РазПОДР 2015'!F48</f>
        <v>197940</v>
      </c>
    </row>
    <row r="79" spans="1:6" ht="15.75">
      <c r="A79" s="33" t="s">
        <v>25</v>
      </c>
      <c r="B79" s="34" t="s">
        <v>57</v>
      </c>
      <c r="C79" s="35"/>
      <c r="D79" s="34" t="s">
        <v>22</v>
      </c>
      <c r="E79" s="34" t="s">
        <v>19</v>
      </c>
      <c r="F79" s="56">
        <f>F80</f>
        <v>3500</v>
      </c>
    </row>
    <row r="80" spans="1:6" ht="31.5">
      <c r="A80" s="10" t="s">
        <v>36</v>
      </c>
      <c r="B80" s="34" t="s">
        <v>57</v>
      </c>
      <c r="C80" s="35" t="s">
        <v>71</v>
      </c>
      <c r="D80" s="34"/>
      <c r="E80" s="34"/>
      <c r="F80" s="57">
        <f>F81</f>
        <v>3500</v>
      </c>
    </row>
    <row r="81" spans="1:6" ht="15.75">
      <c r="A81" s="10" t="s">
        <v>21</v>
      </c>
      <c r="B81" s="34" t="s">
        <v>57</v>
      </c>
      <c r="C81" s="35" t="s">
        <v>71</v>
      </c>
      <c r="D81" s="11" t="s">
        <v>22</v>
      </c>
      <c r="E81" s="11" t="s">
        <v>17</v>
      </c>
      <c r="F81" s="57">
        <f>F82</f>
        <v>3500</v>
      </c>
    </row>
    <row r="82" spans="1:6" ht="15.75">
      <c r="A82" s="33" t="s">
        <v>23</v>
      </c>
      <c r="B82" s="34" t="s">
        <v>57</v>
      </c>
      <c r="C82" s="35" t="s">
        <v>71</v>
      </c>
      <c r="D82" s="34" t="s">
        <v>22</v>
      </c>
      <c r="E82" s="34" t="s">
        <v>19</v>
      </c>
      <c r="F82" s="57">
        <f>'Прил № 7 РазПОДР 2015'!F55</f>
        <v>3500</v>
      </c>
    </row>
    <row r="83" spans="1:6" ht="15.75">
      <c r="A83" s="33" t="s">
        <v>58</v>
      </c>
      <c r="B83" s="34" t="s">
        <v>59</v>
      </c>
      <c r="C83" s="35"/>
      <c r="D83" s="34" t="s">
        <v>22</v>
      </c>
      <c r="E83" s="34" t="s">
        <v>19</v>
      </c>
      <c r="F83" s="56">
        <f>F84</f>
        <v>38000</v>
      </c>
    </row>
    <row r="84" spans="1:6" ht="31.5">
      <c r="A84" s="10" t="s">
        <v>36</v>
      </c>
      <c r="B84" s="34" t="s">
        <v>59</v>
      </c>
      <c r="C84" s="35" t="s">
        <v>71</v>
      </c>
      <c r="D84" s="34"/>
      <c r="E84" s="34"/>
      <c r="F84" s="57">
        <f>F85</f>
        <v>38000</v>
      </c>
    </row>
    <row r="85" spans="1:6" ht="15.75">
      <c r="A85" s="10" t="s">
        <v>21</v>
      </c>
      <c r="B85" s="34" t="s">
        <v>59</v>
      </c>
      <c r="C85" s="11" t="s">
        <v>71</v>
      </c>
      <c r="D85" s="11" t="s">
        <v>22</v>
      </c>
      <c r="E85" s="11" t="s">
        <v>17</v>
      </c>
      <c r="F85" s="57">
        <f>F86</f>
        <v>38000</v>
      </c>
    </row>
    <row r="86" spans="1:6" ht="15.75">
      <c r="A86" s="33" t="s">
        <v>23</v>
      </c>
      <c r="B86" s="34" t="s">
        <v>59</v>
      </c>
      <c r="C86" s="11" t="s">
        <v>71</v>
      </c>
      <c r="D86" s="34" t="s">
        <v>22</v>
      </c>
      <c r="E86" s="34" t="s">
        <v>19</v>
      </c>
      <c r="F86" s="57">
        <f>'Прил № 7 РазПОДР 2015'!F57</f>
        <v>38000</v>
      </c>
    </row>
    <row r="87" spans="1:6" ht="31.5">
      <c r="A87" s="33" t="s">
        <v>60</v>
      </c>
      <c r="B87" s="34" t="s">
        <v>61</v>
      </c>
      <c r="C87" s="35"/>
      <c r="D87" s="34"/>
      <c r="E87" s="34"/>
      <c r="F87" s="56">
        <f>F88</f>
        <v>16200</v>
      </c>
    </row>
    <row r="88" spans="1:6" ht="31.5">
      <c r="A88" s="10" t="s">
        <v>36</v>
      </c>
      <c r="B88" s="34" t="s">
        <v>61</v>
      </c>
      <c r="C88" s="35" t="s">
        <v>71</v>
      </c>
      <c r="D88" s="34"/>
      <c r="E88" s="34"/>
      <c r="F88" s="57">
        <f>F89</f>
        <v>16200</v>
      </c>
    </row>
    <row r="89" spans="1:6" ht="15.75">
      <c r="A89" s="10" t="s">
        <v>21</v>
      </c>
      <c r="B89" s="34" t="s">
        <v>61</v>
      </c>
      <c r="C89" s="11" t="s">
        <v>71</v>
      </c>
      <c r="D89" s="11" t="s">
        <v>22</v>
      </c>
      <c r="E89" s="11" t="s">
        <v>17</v>
      </c>
      <c r="F89" s="57">
        <f>F90</f>
        <v>16200</v>
      </c>
    </row>
    <row r="90" spans="1:6" ht="15.75">
      <c r="A90" s="33" t="s">
        <v>23</v>
      </c>
      <c r="B90" s="34" t="s">
        <v>61</v>
      </c>
      <c r="C90" s="11" t="s">
        <v>71</v>
      </c>
      <c r="D90" s="34" t="s">
        <v>22</v>
      </c>
      <c r="E90" s="34" t="s">
        <v>19</v>
      </c>
      <c r="F90" s="57">
        <f>'Прил № 7 РазПОДР 2015'!F59</f>
        <v>16200</v>
      </c>
    </row>
    <row r="91" spans="1:6" ht="31.5">
      <c r="A91" s="10" t="s">
        <v>122</v>
      </c>
      <c r="B91" s="6" t="s">
        <v>119</v>
      </c>
      <c r="C91" s="35"/>
      <c r="D91" s="34"/>
      <c r="E91" s="34"/>
      <c r="F91" s="56">
        <f>F92</f>
        <v>0</v>
      </c>
    </row>
    <row r="92" spans="1:6" ht="31.5">
      <c r="A92" s="10" t="s">
        <v>36</v>
      </c>
      <c r="B92" s="6" t="s">
        <v>119</v>
      </c>
      <c r="C92" s="35" t="s">
        <v>71</v>
      </c>
      <c r="D92" s="34"/>
      <c r="E92" s="34"/>
      <c r="F92" s="57">
        <f>F93</f>
        <v>0</v>
      </c>
    </row>
    <row r="93" spans="1:6" ht="15.75">
      <c r="A93" s="10" t="s">
        <v>51</v>
      </c>
      <c r="B93" s="6" t="s">
        <v>119</v>
      </c>
      <c r="C93" s="11" t="s">
        <v>71</v>
      </c>
      <c r="D93" s="11" t="s">
        <v>11</v>
      </c>
      <c r="E93" s="11" t="s">
        <v>17</v>
      </c>
      <c r="F93" s="57">
        <f>F94</f>
        <v>0</v>
      </c>
    </row>
    <row r="94" spans="1:6" ht="15.75">
      <c r="A94" s="10" t="s">
        <v>121</v>
      </c>
      <c r="B94" s="6" t="s">
        <v>119</v>
      </c>
      <c r="C94" s="11" t="s">
        <v>71</v>
      </c>
      <c r="D94" s="34" t="s">
        <v>11</v>
      </c>
      <c r="E94" s="34" t="s">
        <v>120</v>
      </c>
      <c r="F94" s="57">
        <f>'Прил № 7 РазПОДР 2015'!F45</f>
        <v>0</v>
      </c>
    </row>
    <row r="95" spans="1:6" ht="15.75">
      <c r="A95" s="74" t="s">
        <v>118</v>
      </c>
      <c r="B95" s="6" t="s">
        <v>119</v>
      </c>
      <c r="C95" s="35"/>
      <c r="D95" s="34"/>
      <c r="E95" s="34"/>
      <c r="F95" s="56">
        <f>F96</f>
        <v>4700</v>
      </c>
    </row>
    <row r="96" spans="1:6" ht="31.5">
      <c r="A96" s="10" t="s">
        <v>36</v>
      </c>
      <c r="B96" s="6" t="s">
        <v>119</v>
      </c>
      <c r="C96" s="35" t="s">
        <v>71</v>
      </c>
      <c r="D96" s="34"/>
      <c r="E96" s="34"/>
      <c r="F96" s="57">
        <f>F97</f>
        <v>4700</v>
      </c>
    </row>
    <row r="97" spans="1:6" ht="15.75">
      <c r="A97" s="10" t="s">
        <v>6</v>
      </c>
      <c r="B97" s="6" t="s">
        <v>119</v>
      </c>
      <c r="C97" s="11" t="s">
        <v>71</v>
      </c>
      <c r="D97" s="11" t="s">
        <v>10</v>
      </c>
      <c r="E97" s="11" t="s">
        <v>17</v>
      </c>
      <c r="F97" s="57">
        <f>F98</f>
        <v>4700</v>
      </c>
    </row>
    <row r="98" spans="1:6" ht="15.75">
      <c r="A98" s="10" t="s">
        <v>85</v>
      </c>
      <c r="B98" s="6" t="s">
        <v>119</v>
      </c>
      <c r="C98" s="11" t="s">
        <v>71</v>
      </c>
      <c r="D98" s="34" t="s">
        <v>10</v>
      </c>
      <c r="E98" s="34" t="s">
        <v>124</v>
      </c>
      <c r="F98" s="57">
        <f>'Прил № 7 РазПОДР 2015'!F35</f>
        <v>4700</v>
      </c>
    </row>
    <row r="99" spans="1:6" ht="15.75">
      <c r="A99" s="99" t="s">
        <v>99</v>
      </c>
      <c r="B99" s="99"/>
      <c r="C99" s="99"/>
      <c r="D99" s="99"/>
      <c r="E99" s="99"/>
      <c r="F99" s="12">
        <f>F13+F19+F25</f>
        <v>6445300</v>
      </c>
    </row>
    <row r="100" spans="1:6" ht="15.75">
      <c r="A100" s="47"/>
      <c r="B100" s="47"/>
      <c r="C100" s="47"/>
      <c r="D100" s="47"/>
      <c r="E100" s="47"/>
      <c r="F100" s="13"/>
    </row>
    <row r="101" spans="1:6" ht="18.75">
      <c r="A101" s="105" t="s">
        <v>139</v>
      </c>
      <c r="B101" s="105"/>
      <c r="C101" s="105"/>
      <c r="D101" s="105"/>
      <c r="E101" s="105"/>
      <c r="F101" s="105"/>
    </row>
    <row r="102" spans="1:6" ht="15.75">
      <c r="A102" s="47"/>
      <c r="B102" s="47"/>
      <c r="C102" s="47"/>
      <c r="D102" s="47"/>
      <c r="E102" s="47"/>
      <c r="F102" s="47"/>
    </row>
    <row r="103" spans="1:6" s="2" customFormat="1" ht="20.25" customHeight="1">
      <c r="A103" s="50"/>
      <c r="B103" s="51"/>
      <c r="C103" s="51"/>
      <c r="D103" s="51"/>
      <c r="E103" s="53"/>
      <c r="F103" s="51"/>
    </row>
    <row r="105" ht="15.75">
      <c r="F105" s="18"/>
    </row>
  </sheetData>
  <sheetProtection/>
  <mergeCells count="17">
    <mergeCell ref="A7:F7"/>
    <mergeCell ref="A8:F8"/>
    <mergeCell ref="A101:F101"/>
    <mergeCell ref="A6:F6"/>
    <mergeCell ref="A99:E99"/>
    <mergeCell ref="A9:F9"/>
    <mergeCell ref="A10:F10"/>
    <mergeCell ref="A11:A12"/>
    <mergeCell ref="B11:B12"/>
    <mergeCell ref="C11:C12"/>
    <mergeCell ref="D11:D12"/>
    <mergeCell ref="E11:E12"/>
    <mergeCell ref="F11:F12"/>
    <mergeCell ref="B1:F1"/>
    <mergeCell ref="B2:F2"/>
    <mergeCell ref="B3:F3"/>
    <mergeCell ref="A5:F5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2016-12-15T12:52:35Z</cp:lastPrinted>
  <dcterms:created xsi:type="dcterms:W3CDTF">1996-10-08T23:32:33Z</dcterms:created>
  <dcterms:modified xsi:type="dcterms:W3CDTF">2016-12-15T12:52:37Z</dcterms:modified>
  <cp:category/>
  <cp:version/>
  <cp:contentType/>
  <cp:contentStatus/>
</cp:coreProperties>
</file>